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Хамутникова Юлия Викторовна\изменение МП №2151 от 28.10.2019\"/>
    </mc:Choice>
  </mc:AlternateContent>
  <bookViews>
    <workbookView xWindow="90" yWindow="45" windowWidth="19440" windowHeight="9390"/>
  </bookViews>
  <sheets>
    <sheet name="Приложение 3" sheetId="1" r:id="rId1"/>
    <sheet name="Лист2" sheetId="2" r:id="rId2"/>
    <sheet name="Лист3" sheetId="3" r:id="rId3"/>
  </sheets>
  <definedNames>
    <definedName name="_xlnm.Print_Titles" localSheetId="0">'Приложение 3'!$13:$13</definedName>
  </definedNames>
  <calcPr calcId="162913"/>
</workbook>
</file>

<file path=xl/calcChain.xml><?xml version="1.0" encoding="utf-8"?>
<calcChain xmlns="http://schemas.openxmlformats.org/spreadsheetml/2006/main">
  <c r="H75" i="1" l="1"/>
  <c r="H109" i="1" l="1"/>
  <c r="H68" i="1"/>
  <c r="H62" i="1"/>
  <c r="I57" i="1"/>
  <c r="H57" i="1"/>
  <c r="H56" i="1"/>
  <c r="I55" i="1"/>
  <c r="H55" i="1"/>
  <c r="H53" i="1"/>
  <c r="J52" i="1"/>
  <c r="J58" i="1" s="1"/>
  <c r="I52" i="1"/>
  <c r="I58" i="1" s="1"/>
  <c r="H52" i="1"/>
  <c r="H58" i="1" s="1"/>
  <c r="J51" i="1"/>
  <c r="J57" i="1" s="1"/>
  <c r="J50" i="1"/>
  <c r="J56" i="1" s="1"/>
  <c r="I50" i="1"/>
  <c r="I56" i="1" s="1"/>
  <c r="H47" i="1"/>
  <c r="I53" i="1" l="1"/>
  <c r="I43" i="1"/>
  <c r="H42" i="1"/>
  <c r="J38" i="1"/>
  <c r="J44" i="1" s="1"/>
  <c r="I38" i="1"/>
  <c r="I44" i="1" s="1"/>
  <c r="H38" i="1"/>
  <c r="J37" i="1"/>
  <c r="J43" i="1" s="1"/>
  <c r="J49" i="1" s="1"/>
  <c r="H43" i="1"/>
  <c r="H103" i="1" s="1"/>
  <c r="J36" i="1"/>
  <c r="J42" i="1" s="1"/>
  <c r="I36" i="1"/>
  <c r="I42" i="1" s="1"/>
  <c r="I39" i="1" l="1"/>
  <c r="J53" i="1"/>
  <c r="J55" i="1"/>
  <c r="H44" i="1"/>
  <c r="H33" i="1"/>
  <c r="H59" i="1" s="1"/>
  <c r="I41" i="1"/>
  <c r="J116" i="1" l="1"/>
  <c r="J113" i="1" s="1"/>
  <c r="I116" i="1"/>
  <c r="I113" i="1" s="1"/>
  <c r="H110" i="1" l="1"/>
  <c r="H106" i="1" s="1"/>
  <c r="H23" i="1"/>
  <c r="H63" i="1" s="1"/>
  <c r="H69" i="1" s="1"/>
  <c r="H65" i="1" s="1"/>
  <c r="I29" i="1" l="1"/>
  <c r="I61" i="1" s="1"/>
  <c r="I21" i="1" s="1"/>
  <c r="H28" i="1"/>
  <c r="J24" i="1"/>
  <c r="J30" i="1" s="1"/>
  <c r="I24" i="1"/>
  <c r="I30" i="1" s="1"/>
  <c r="H24" i="1"/>
  <c r="H30" i="1" s="1"/>
  <c r="J23" i="1"/>
  <c r="J29" i="1" s="1"/>
  <c r="H29" i="1"/>
  <c r="J22" i="1"/>
  <c r="J28" i="1" s="1"/>
  <c r="I22" i="1"/>
  <c r="I28" i="1" s="1"/>
  <c r="J21" i="1"/>
  <c r="H21" i="1"/>
  <c r="H27" i="1" s="1"/>
  <c r="J61" i="1" l="1"/>
  <c r="J35" i="1"/>
  <c r="H39" i="1"/>
  <c r="H41" i="1"/>
  <c r="H93" i="1"/>
  <c r="H78" i="1"/>
  <c r="H96" i="1"/>
  <c r="H90" i="1"/>
  <c r="H87" i="1"/>
  <c r="J25" i="1"/>
  <c r="I25" i="1"/>
  <c r="I27" i="1"/>
  <c r="H25" i="1"/>
  <c r="J27" i="1"/>
  <c r="I85" i="1"/>
  <c r="H84" i="1" l="1"/>
  <c r="H116" i="1"/>
  <c r="H113" i="1" s="1"/>
  <c r="J41" i="1"/>
  <c r="J39" i="1"/>
  <c r="J78" i="1"/>
  <c r="J84" i="1" s="1"/>
  <c r="I78" i="1"/>
  <c r="I84" i="1" s="1"/>
  <c r="H77" i="1" l="1"/>
  <c r="J77" i="1"/>
  <c r="H79" i="1"/>
  <c r="H85" i="1" s="1"/>
  <c r="J79" i="1"/>
  <c r="H80" i="1"/>
  <c r="I80" i="1"/>
  <c r="I86" i="1" s="1"/>
  <c r="J80" i="1"/>
  <c r="J86" i="1" s="1"/>
  <c r="I89" i="1"/>
  <c r="I77" i="1" s="1"/>
  <c r="I81" i="1" l="1"/>
  <c r="J81" i="1"/>
  <c r="H81" i="1"/>
  <c r="H102" i="1" s="1"/>
  <c r="J85" i="1"/>
  <c r="J89" i="1" s="1"/>
  <c r="J83" i="1"/>
  <c r="H89" i="1"/>
  <c r="H86" i="1"/>
  <c r="H83" i="1"/>
  <c r="I83" i="1"/>
  <c r="H99" i="1" l="1"/>
</calcChain>
</file>

<file path=xl/sharedStrings.xml><?xml version="1.0" encoding="utf-8"?>
<sst xmlns="http://schemas.openxmlformats.org/spreadsheetml/2006/main" count="138" uniqueCount="58">
  <si>
    <t>№ п/п</t>
  </si>
  <si>
    <t>в том числе:</t>
  </si>
  <si>
    <t>федеральный бюджет</t>
  </si>
  <si>
    <t>краевой бюджет</t>
  </si>
  <si>
    <t>местный бюджет</t>
  </si>
  <si>
    <t>внебюджетные источники</t>
  </si>
  <si>
    <t xml:space="preserve">к Паспорту муниципальной программы </t>
  </si>
  <si>
    <t>ЗАТО Железногорск</t>
  </si>
  <si>
    <t>Итого по мероприятию 1</t>
  </si>
  <si>
    <t>Итого по Главному распорядителю 1</t>
  </si>
  <si>
    <t>Итого по подпрограмме 1</t>
  </si>
  <si>
    <t>Мощность объекта с указанием единиц измерения</t>
  </si>
  <si>
    <t>Годы строительства, реконструкции, технического перевооружения (приобретения) **</t>
  </si>
  <si>
    <t>Наименование объекта, территория стоительства (приобретения) *</t>
  </si>
  <si>
    <t>Фактическое финансирование всего на 01.01 очередного финансового года</t>
  </si>
  <si>
    <t>Объем бюджетных ассигнований, в том числе по годам</t>
  </si>
  <si>
    <t xml:space="preserve">Перечень объектов недвижимого имущества муниципальной собственности ЗАТО Железногорск,
подлежащих строительству, реконструкции, техническому перевооружению или приобретению </t>
  </si>
  <si>
    <t>Приложение 3</t>
  </si>
  <si>
    <t>Предполагаемая  (предельная) или сметная стоимость объекта ***</t>
  </si>
  <si>
    <t>Остаток стоимости объекта в ценах контрактов на 01.01 очередного финансового года ****</t>
  </si>
  <si>
    <t>рублей</t>
  </si>
  <si>
    <t>от 1 580 000 до  1 706 400</t>
  </si>
  <si>
    <t>Наименование мероприятия 1: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</si>
  <si>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2019 год</t>
  </si>
  <si>
    <t>2020 год</t>
  </si>
  <si>
    <t>2021 год</t>
  </si>
  <si>
    <t xml:space="preserve">  Общая площадь 1 квартиры  от 22 до 42 кв.метров</t>
  </si>
  <si>
    <t>Заказчик 1 Администрация ЗАТО г. Железногорск</t>
  </si>
  <si>
    <t>Главный распорядитель1:  МКУ "Управление образования"</t>
  </si>
  <si>
    <t>Наименование мероприятия 1: Расходы на выполнение работ по строительству инженерных сетей для функционирования модульного здания корпуса для реализации образовательных программ в МАУ ДО ДООЦ «Орбита"</t>
  </si>
  <si>
    <t>Заказчик 1 МАУ ДО ДООЦ "Орбита"</t>
  </si>
  <si>
    <t>Объект 1:выполнение работ по строительству инженерных сетей для функционирования модульного здания корпуса для реализации образовательных программ в МАУ ДО ДООЦ «Орбита"</t>
  </si>
  <si>
    <t>к постановлению Администрации ЗАТО г. Железногорск</t>
  </si>
  <si>
    <t xml:space="preserve">  "Развитие образования ЗАТО Железногорск"</t>
  </si>
  <si>
    <t>Приложение №1</t>
  </si>
  <si>
    <t>Водоснабжение и водоотведение (ЧПВ/водоотведение) 0,92м3/сут; Отопление (см.ТУ№18-29/1388 от 18.05.2018г. МП "Гортеплоэнерго" 27616 ккал/час ; Общая установленная мощность  (см. АО "КрасЭКо" №695-26/18-ТП) 52 кВт.</t>
  </si>
  <si>
    <t>Объект 1:  однокомнатная благоустроенная квартира для детей-сирот (приобретение 10 квартир за 2019-2021 г.)</t>
  </si>
  <si>
    <t xml:space="preserve">2019-2021  годы </t>
  </si>
  <si>
    <t>0</t>
  </si>
  <si>
    <t>Наименование подпрограммы 2: Государственная поддержка детей сирот, расширение практики применения семейных форм воспитания</t>
  </si>
  <si>
    <t>Главный распорядитель 2:  Администрация ЗАТО г. Железногорск</t>
  </si>
  <si>
    <t>Итого по Главному распорядителю 2</t>
  </si>
  <si>
    <t>Итого по подпрограмме 2</t>
  </si>
  <si>
    <t>Наименование подпрограммы 1: Развитие дошкольного, общего и дополнительного образования детей</t>
  </si>
  <si>
    <t xml:space="preserve">Итого по программе </t>
  </si>
  <si>
    <t>Главный распорядитель1</t>
  </si>
  <si>
    <t>Главный распорядитель2</t>
  </si>
  <si>
    <t>Главный специалист по образованию Администрации ЗАТО г. Железногорск                                                                       О.В. Михайлова</t>
  </si>
  <si>
    <t>Наименование мероприятия 2: Сохранение и развитие материально-технической базы муниципальных загородных оздоровительных лагерей</t>
  </si>
  <si>
    <t>Заказчик 1 МАУ ДО ДООЦ "Взлет"</t>
  </si>
  <si>
    <t>Объект 1:Приобретение и монтаж модульного здания для реализации образовательных программ в МАУ ДО ДООЦ "Взлет"</t>
  </si>
  <si>
    <t>Итого по мероприятию 2</t>
  </si>
  <si>
    <t>Наименование мероприятия 3: Расходы на разработку проектно-сметной документации на приобретение и монтаж модульного здания для реализации образовательных программ в МАУ ДО ДООЦ "Взлет"</t>
  </si>
  <si>
    <t>Объект 1:Разработка проектно-сметной документации  на приобретение и монтаж модульного здания для реализации образовательных программ в МАУ ДО ДООЦ "Взлет"</t>
  </si>
  <si>
    <t>Итого по мероприятию 3</t>
  </si>
  <si>
    <t>18 327 322,00</t>
  </si>
  <si>
    <t>Одноэтажное модульное здание,  ориентировочная площадь 684 кв.м.</t>
  </si>
  <si>
    <t>от 28.10.2019 № 2151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</si>
</sst>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₽;[Red]#,##0.00\ _₽"/>
  </numFmts>
  <fonts count="6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1" fillId="0" borderId="0" xfId="0" applyFont="1"/>
    <xf numFmtId="0" fontId="2" fillId="0" borderId="0" xfId="0" applyFont="1"/>
    <xf numFmtId="0" fontId="1" fillId="0" borderId="0" xfId="0" applyFont="1" applyFill="1" applyAlignment="1">
      <alignment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1" fillId="0" borderId="1" xfId="0" applyFont="1" applyBorder="1"/>
    <xf numFmtId="4" fontId="4" fillId="0" borderId="1" xfId="0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left"/>
    </xf>
    <xf numFmtId="4" fontId="4" fillId="0" borderId="1" xfId="0" applyNumberFormat="1" applyFont="1" applyBorder="1"/>
    <xf numFmtId="4" fontId="4" fillId="0" borderId="1" xfId="0" applyNumberFormat="1" applyFont="1" applyBorder="1" applyAlignment="1">
      <alignment horizontal="left" vertical="top"/>
    </xf>
    <xf numFmtId="4" fontId="1" fillId="0" borderId="1" xfId="0" applyNumberFormat="1" applyFont="1" applyBorder="1"/>
    <xf numFmtId="0" fontId="4" fillId="0" borderId="1" xfId="0" applyFont="1" applyBorder="1" applyAlignment="1">
      <alignment horizontal="left"/>
    </xf>
    <xf numFmtId="0" fontId="4" fillId="0" borderId="0" xfId="0" applyFont="1" applyAlignment="1">
      <alignment horizontal="left" vertical="center" wrapText="1" indent="1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0"/>
  <sheetViews>
    <sheetView tabSelected="1" zoomScaleNormal="100" workbookViewId="0">
      <selection activeCell="I4" sqref="I4"/>
    </sheetView>
  </sheetViews>
  <sheetFormatPr defaultColWidth="8.85546875" defaultRowHeight="16.5" x14ac:dyDescent="0.25"/>
  <cols>
    <col min="1" max="1" width="4.42578125" style="1" customWidth="1"/>
    <col min="2" max="2" width="26.140625" style="1" customWidth="1"/>
    <col min="3" max="3" width="18.140625" style="1" customWidth="1"/>
    <col min="4" max="4" width="20.5703125" style="1" customWidth="1"/>
    <col min="5" max="5" width="16.42578125" style="1" customWidth="1"/>
    <col min="6" max="6" width="20" style="1" customWidth="1"/>
    <col min="7" max="7" width="28.28515625" style="1" customWidth="1"/>
    <col min="8" max="10" width="20.85546875" style="1" customWidth="1"/>
    <col min="11" max="16384" width="8.85546875" style="1"/>
  </cols>
  <sheetData>
    <row r="1" spans="1:11" s="3" customFormat="1" x14ac:dyDescent="0.25">
      <c r="H1" s="7" t="s">
        <v>34</v>
      </c>
      <c r="I1" s="7"/>
      <c r="J1" s="7"/>
    </row>
    <row r="2" spans="1:11" s="3" customFormat="1" x14ac:dyDescent="0.25">
      <c r="H2" s="7" t="s">
        <v>32</v>
      </c>
      <c r="I2" s="7"/>
      <c r="J2" s="7"/>
    </row>
    <row r="3" spans="1:11" s="3" customFormat="1" x14ac:dyDescent="0.25">
      <c r="H3" s="7" t="s">
        <v>57</v>
      </c>
      <c r="I3" s="7"/>
      <c r="J3" s="7"/>
    </row>
    <row r="4" spans="1:11" s="3" customFormat="1" x14ac:dyDescent="0.25"/>
    <row r="5" spans="1:11" ht="18.75" customHeight="1" x14ac:dyDescent="0.25">
      <c r="H5" s="35" t="s">
        <v>17</v>
      </c>
      <c r="I5" s="35"/>
      <c r="J5" s="35"/>
    </row>
    <row r="6" spans="1:11" ht="18.75" customHeight="1" x14ac:dyDescent="0.25">
      <c r="H6" s="35" t="s">
        <v>6</v>
      </c>
      <c r="I6" s="35"/>
      <c r="J6" s="35"/>
    </row>
    <row r="7" spans="1:11" ht="18.75" customHeight="1" x14ac:dyDescent="0.25">
      <c r="H7" s="35" t="s">
        <v>7</v>
      </c>
      <c r="I7" s="35"/>
      <c r="J7" s="35"/>
    </row>
    <row r="8" spans="1:11" x14ac:dyDescent="0.25">
      <c r="H8" s="7" t="s">
        <v>33</v>
      </c>
      <c r="I8" s="7"/>
      <c r="J8" s="7"/>
      <c r="K8" s="4"/>
    </row>
    <row r="9" spans="1:11" ht="43.5" customHeight="1" x14ac:dyDescent="0.25">
      <c r="A9" s="39" t="s">
        <v>16</v>
      </c>
      <c r="B9" s="39"/>
      <c r="C9" s="39"/>
      <c r="D9" s="39"/>
      <c r="E9" s="39"/>
      <c r="F9" s="39"/>
      <c r="G9" s="39"/>
      <c r="H9" s="39"/>
      <c r="I9" s="39"/>
      <c r="J9" s="39"/>
    </row>
    <row r="10" spans="1:11" ht="14.45" customHeight="1" x14ac:dyDescent="0.25">
      <c r="A10" s="40" t="s">
        <v>20</v>
      </c>
      <c r="B10" s="40"/>
      <c r="C10" s="40"/>
      <c r="D10" s="40"/>
      <c r="E10" s="40"/>
      <c r="F10" s="40"/>
      <c r="G10" s="40"/>
      <c r="H10" s="40"/>
      <c r="I10" s="40"/>
      <c r="J10" s="40"/>
    </row>
    <row r="11" spans="1:11" s="2" customFormat="1" ht="36" customHeight="1" x14ac:dyDescent="0.25">
      <c r="A11" s="41" t="s">
        <v>0</v>
      </c>
      <c r="B11" s="41" t="s">
        <v>13</v>
      </c>
      <c r="C11" s="41" t="s">
        <v>11</v>
      </c>
      <c r="D11" s="41" t="s">
        <v>12</v>
      </c>
      <c r="E11" s="41" t="s">
        <v>18</v>
      </c>
      <c r="F11" s="41" t="s">
        <v>14</v>
      </c>
      <c r="G11" s="41" t="s">
        <v>19</v>
      </c>
      <c r="H11" s="41" t="s">
        <v>15</v>
      </c>
      <c r="I11" s="41"/>
      <c r="J11" s="41"/>
    </row>
    <row r="12" spans="1:11" s="2" customFormat="1" ht="67.5" customHeight="1" x14ac:dyDescent="0.25">
      <c r="A12" s="41"/>
      <c r="B12" s="41"/>
      <c r="C12" s="41"/>
      <c r="D12" s="41"/>
      <c r="E12" s="41"/>
      <c r="F12" s="41"/>
      <c r="G12" s="41"/>
      <c r="H12" s="8" t="s">
        <v>23</v>
      </c>
      <c r="I12" s="8" t="s">
        <v>24</v>
      </c>
      <c r="J12" s="8" t="s">
        <v>25</v>
      </c>
    </row>
    <row r="13" spans="1:11" x14ac:dyDescent="0.25">
      <c r="A13" s="9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7</v>
      </c>
      <c r="H13" s="9">
        <v>8</v>
      </c>
      <c r="I13" s="9">
        <v>9</v>
      </c>
      <c r="J13" s="9">
        <v>10</v>
      </c>
    </row>
    <row r="14" spans="1:11" hidden="1" x14ac:dyDescent="0.25">
      <c r="A14" s="10"/>
      <c r="B14" s="42"/>
      <c r="C14" s="42"/>
      <c r="D14" s="42"/>
      <c r="E14" s="42"/>
      <c r="F14" s="42"/>
      <c r="G14" s="42"/>
      <c r="H14" s="18"/>
      <c r="I14" s="18"/>
      <c r="J14" s="18"/>
    </row>
    <row r="15" spans="1:11" x14ac:dyDescent="0.25">
      <c r="A15" s="10"/>
      <c r="B15" s="36" t="s">
        <v>43</v>
      </c>
      <c r="C15" s="37"/>
      <c r="D15" s="37"/>
      <c r="E15" s="37"/>
      <c r="F15" s="37"/>
      <c r="G15" s="38"/>
      <c r="H15" s="11"/>
      <c r="I15" s="11"/>
      <c r="J15" s="11"/>
    </row>
    <row r="16" spans="1:11" x14ac:dyDescent="0.25">
      <c r="A16" s="10"/>
      <c r="B16" s="36" t="s">
        <v>28</v>
      </c>
      <c r="C16" s="37"/>
      <c r="D16" s="37"/>
      <c r="E16" s="37"/>
      <c r="F16" s="37"/>
      <c r="G16" s="37"/>
      <c r="H16" s="12"/>
      <c r="I16" s="12"/>
      <c r="J16" s="12"/>
    </row>
    <row r="17" spans="1:10" ht="40.9" customHeight="1" x14ac:dyDescent="0.25">
      <c r="A17" s="10"/>
      <c r="B17" s="36" t="s">
        <v>29</v>
      </c>
      <c r="C17" s="43"/>
      <c r="D17" s="43"/>
      <c r="E17" s="43"/>
      <c r="F17" s="43"/>
      <c r="G17" s="44"/>
      <c r="H17" s="11"/>
      <c r="I17" s="11"/>
      <c r="J17" s="11"/>
    </row>
    <row r="18" spans="1:10" x14ac:dyDescent="0.25">
      <c r="A18" s="10"/>
      <c r="B18" s="34" t="s">
        <v>30</v>
      </c>
      <c r="C18" s="34"/>
      <c r="D18" s="34"/>
      <c r="E18" s="34"/>
      <c r="F18" s="34"/>
      <c r="G18" s="34"/>
      <c r="H18" s="10"/>
      <c r="I18" s="10"/>
      <c r="J18" s="10"/>
    </row>
    <row r="19" spans="1:10" ht="262.89999999999998" customHeight="1" x14ac:dyDescent="0.25">
      <c r="A19" s="10"/>
      <c r="B19" s="13" t="s">
        <v>31</v>
      </c>
      <c r="C19" s="14" t="s">
        <v>35</v>
      </c>
      <c r="D19" s="14" t="s">
        <v>23</v>
      </c>
      <c r="E19" s="22">
        <v>5347010</v>
      </c>
      <c r="F19" s="23">
        <v>0</v>
      </c>
      <c r="G19" s="24">
        <v>5347010</v>
      </c>
      <c r="H19" s="16">
        <v>5347010</v>
      </c>
      <c r="I19" s="16">
        <v>0</v>
      </c>
      <c r="J19" s="17">
        <v>0</v>
      </c>
    </row>
    <row r="20" spans="1:10" x14ac:dyDescent="0.25">
      <c r="A20" s="10"/>
      <c r="B20" s="34" t="s">
        <v>1</v>
      </c>
      <c r="C20" s="34"/>
      <c r="D20" s="34"/>
      <c r="E20" s="34"/>
      <c r="F20" s="34"/>
      <c r="G20" s="34"/>
      <c r="H20" s="10"/>
      <c r="I20" s="10"/>
      <c r="J20" s="10"/>
    </row>
    <row r="21" spans="1:10" s="3" customFormat="1" x14ac:dyDescent="0.25">
      <c r="A21" s="10"/>
      <c r="B21" s="34" t="s">
        <v>2</v>
      </c>
      <c r="C21" s="34"/>
      <c r="D21" s="34"/>
      <c r="E21" s="34"/>
      <c r="F21" s="34"/>
      <c r="G21" s="34"/>
      <c r="H21" s="18">
        <f t="shared" ref="H21" si="0">H15</f>
        <v>0</v>
      </c>
      <c r="I21" s="18">
        <f>I61</f>
        <v>0</v>
      </c>
      <c r="J21" s="18">
        <f t="shared" ref="J21" si="1">J15</f>
        <v>0</v>
      </c>
    </row>
    <row r="22" spans="1:10" x14ac:dyDescent="0.25">
      <c r="A22" s="10"/>
      <c r="B22" s="34" t="s">
        <v>3</v>
      </c>
      <c r="C22" s="34"/>
      <c r="D22" s="34"/>
      <c r="E22" s="34"/>
      <c r="F22" s="34"/>
      <c r="G22" s="34"/>
      <c r="H22" s="27">
        <v>0</v>
      </c>
      <c r="I22" s="27">
        <f>I19</f>
        <v>0</v>
      </c>
      <c r="J22" s="28">
        <f>J19</f>
        <v>0</v>
      </c>
    </row>
    <row r="23" spans="1:10" ht="20.45" customHeight="1" x14ac:dyDescent="0.25">
      <c r="A23" s="10"/>
      <c r="B23" s="34" t="s">
        <v>4</v>
      </c>
      <c r="C23" s="34"/>
      <c r="D23" s="34"/>
      <c r="E23" s="34"/>
      <c r="F23" s="34"/>
      <c r="G23" s="34"/>
      <c r="H23" s="29">
        <f>H19</f>
        <v>5347010</v>
      </c>
      <c r="I23" s="29">
        <v>0</v>
      </c>
      <c r="J23" s="29">
        <f t="shared" ref="J23" si="2">J17</f>
        <v>0</v>
      </c>
    </row>
    <row r="24" spans="1:10" s="5" customFormat="1" x14ac:dyDescent="0.25">
      <c r="A24" s="10"/>
      <c r="B24" s="34" t="s">
        <v>5</v>
      </c>
      <c r="C24" s="34"/>
      <c r="D24" s="34"/>
      <c r="E24" s="34"/>
      <c r="F24" s="34"/>
      <c r="G24" s="34"/>
      <c r="H24" s="29">
        <f t="shared" ref="H24:J24" si="3">H18</f>
        <v>0</v>
      </c>
      <c r="I24" s="29">
        <f t="shared" si="3"/>
        <v>0</v>
      </c>
      <c r="J24" s="29">
        <f t="shared" si="3"/>
        <v>0</v>
      </c>
    </row>
    <row r="25" spans="1:10" x14ac:dyDescent="0.25">
      <c r="A25" s="10"/>
      <c r="B25" s="34" t="s">
        <v>8</v>
      </c>
      <c r="C25" s="34"/>
      <c r="D25" s="34"/>
      <c r="E25" s="34"/>
      <c r="F25" s="34"/>
      <c r="G25" s="34"/>
      <c r="H25" s="27">
        <f>H21+H23+H22+H24</f>
        <v>5347010</v>
      </c>
      <c r="I25" s="27">
        <f>I21+I23+I22+I24</f>
        <v>0</v>
      </c>
      <c r="J25" s="27">
        <f>J21+J23+J22+J24</f>
        <v>0</v>
      </c>
    </row>
    <row r="26" spans="1:10" x14ac:dyDescent="0.25">
      <c r="A26" s="10"/>
      <c r="B26" s="34" t="s">
        <v>1</v>
      </c>
      <c r="C26" s="34"/>
      <c r="D26" s="34"/>
      <c r="E26" s="34"/>
      <c r="F26" s="34"/>
      <c r="G26" s="34"/>
      <c r="H26" s="29"/>
      <c r="I26" s="29"/>
      <c r="J26" s="29"/>
    </row>
    <row r="27" spans="1:10" x14ac:dyDescent="0.25">
      <c r="A27" s="10"/>
      <c r="B27" s="34" t="s">
        <v>2</v>
      </c>
      <c r="C27" s="34"/>
      <c r="D27" s="34"/>
      <c r="E27" s="34"/>
      <c r="F27" s="34"/>
      <c r="G27" s="34"/>
      <c r="H27" s="29">
        <f t="shared" ref="H27:J30" si="4">H21</f>
        <v>0</v>
      </c>
      <c r="I27" s="29">
        <f t="shared" si="4"/>
        <v>0</v>
      </c>
      <c r="J27" s="29">
        <f t="shared" si="4"/>
        <v>0</v>
      </c>
    </row>
    <row r="28" spans="1:10" x14ac:dyDescent="0.25">
      <c r="A28" s="10"/>
      <c r="B28" s="34" t="s">
        <v>3</v>
      </c>
      <c r="C28" s="34"/>
      <c r="D28" s="34"/>
      <c r="E28" s="34"/>
      <c r="F28" s="34"/>
      <c r="G28" s="34"/>
      <c r="H28" s="27">
        <f t="shared" si="4"/>
        <v>0</v>
      </c>
      <c r="I28" s="27">
        <f t="shared" si="4"/>
        <v>0</v>
      </c>
      <c r="J28" s="27">
        <f t="shared" si="4"/>
        <v>0</v>
      </c>
    </row>
    <row r="29" spans="1:10" x14ac:dyDescent="0.25">
      <c r="A29" s="10"/>
      <c r="B29" s="34" t="s">
        <v>4</v>
      </c>
      <c r="C29" s="34"/>
      <c r="D29" s="34"/>
      <c r="E29" s="34"/>
      <c r="F29" s="34"/>
      <c r="G29" s="34"/>
      <c r="H29" s="24">
        <f t="shared" si="4"/>
        <v>5347010</v>
      </c>
      <c r="I29" s="24">
        <f t="shared" si="4"/>
        <v>0</v>
      </c>
      <c r="J29" s="24">
        <f t="shared" si="4"/>
        <v>0</v>
      </c>
    </row>
    <row r="30" spans="1:10" x14ac:dyDescent="0.25">
      <c r="A30" s="10"/>
      <c r="B30" s="34" t="s">
        <v>5</v>
      </c>
      <c r="C30" s="34"/>
      <c r="D30" s="34"/>
      <c r="E30" s="34"/>
      <c r="F30" s="34"/>
      <c r="G30" s="34"/>
      <c r="H30" s="24">
        <f t="shared" si="4"/>
        <v>0</v>
      </c>
      <c r="I30" s="24">
        <f t="shared" si="4"/>
        <v>0</v>
      </c>
      <c r="J30" s="24">
        <f t="shared" si="4"/>
        <v>0</v>
      </c>
    </row>
    <row r="31" spans="1:10" ht="31.9" customHeight="1" x14ac:dyDescent="0.25">
      <c r="A31" s="10"/>
      <c r="B31" s="36" t="s">
        <v>48</v>
      </c>
      <c r="C31" s="43"/>
      <c r="D31" s="43"/>
      <c r="E31" s="43"/>
      <c r="F31" s="43"/>
      <c r="G31" s="44"/>
      <c r="H31" s="30"/>
      <c r="I31" s="30"/>
      <c r="J31" s="30"/>
    </row>
    <row r="32" spans="1:10" x14ac:dyDescent="0.25">
      <c r="A32" s="10"/>
      <c r="B32" s="34" t="s">
        <v>49</v>
      </c>
      <c r="C32" s="34"/>
      <c r="D32" s="34"/>
      <c r="E32" s="34"/>
      <c r="F32" s="34"/>
      <c r="G32" s="34"/>
      <c r="H32" s="31"/>
      <c r="I32" s="31"/>
      <c r="J32" s="31"/>
    </row>
    <row r="33" spans="1:10" ht="94.5" x14ac:dyDescent="0.25">
      <c r="A33" s="10"/>
      <c r="B33" s="13" t="s">
        <v>50</v>
      </c>
      <c r="C33" s="14" t="s">
        <v>56</v>
      </c>
      <c r="D33" s="14" t="s">
        <v>23</v>
      </c>
      <c r="E33" s="15" t="s">
        <v>55</v>
      </c>
      <c r="F33" s="20">
        <v>0</v>
      </c>
      <c r="G33" s="6" t="s">
        <v>55</v>
      </c>
      <c r="H33" s="25">
        <f>SUM(H35:H38)</f>
        <v>18327322</v>
      </c>
      <c r="I33" s="25">
        <v>0</v>
      </c>
      <c r="J33" s="26">
        <v>0</v>
      </c>
    </row>
    <row r="34" spans="1:10" x14ac:dyDescent="0.25">
      <c r="A34" s="10"/>
      <c r="B34" s="34" t="s">
        <v>1</v>
      </c>
      <c r="C34" s="34"/>
      <c r="D34" s="34"/>
      <c r="E34" s="34"/>
      <c r="F34" s="34"/>
      <c r="G34" s="34"/>
      <c r="H34" s="31"/>
      <c r="I34" s="31"/>
      <c r="J34" s="31"/>
    </row>
    <row r="35" spans="1:10" x14ac:dyDescent="0.25">
      <c r="A35" s="10"/>
      <c r="B35" s="34" t="s">
        <v>2</v>
      </c>
      <c r="C35" s="34"/>
      <c r="D35" s="34"/>
      <c r="E35" s="34"/>
      <c r="F35" s="34"/>
      <c r="G35" s="34"/>
      <c r="H35" s="29">
        <v>0</v>
      </c>
      <c r="I35" s="29">
        <v>0</v>
      </c>
      <c r="J35" s="29">
        <f t="shared" ref="J35" si="5">J29</f>
        <v>0</v>
      </c>
    </row>
    <row r="36" spans="1:10" x14ac:dyDescent="0.25">
      <c r="A36" s="10"/>
      <c r="B36" s="34" t="s">
        <v>3</v>
      </c>
      <c r="C36" s="34"/>
      <c r="D36" s="34"/>
      <c r="E36" s="34"/>
      <c r="F36" s="34"/>
      <c r="G36" s="34"/>
      <c r="H36" s="27">
        <v>16363680</v>
      </c>
      <c r="I36" s="27">
        <f>I33</f>
        <v>0</v>
      </c>
      <c r="J36" s="28">
        <f>J33</f>
        <v>0</v>
      </c>
    </row>
    <row r="37" spans="1:10" x14ac:dyDescent="0.25">
      <c r="A37" s="10"/>
      <c r="B37" s="34" t="s">
        <v>4</v>
      </c>
      <c r="C37" s="34"/>
      <c r="D37" s="34"/>
      <c r="E37" s="34"/>
      <c r="F37" s="34"/>
      <c r="G37" s="34"/>
      <c r="H37" s="29">
        <v>1963642</v>
      </c>
      <c r="I37" s="29">
        <v>0</v>
      </c>
      <c r="J37" s="29">
        <f t="shared" ref="J37" si="6">J31</f>
        <v>0</v>
      </c>
    </row>
    <row r="38" spans="1:10" x14ac:dyDescent="0.25">
      <c r="A38" s="10"/>
      <c r="B38" s="34" t="s">
        <v>5</v>
      </c>
      <c r="C38" s="34"/>
      <c r="D38" s="34"/>
      <c r="E38" s="34"/>
      <c r="F38" s="34"/>
      <c r="G38" s="34"/>
      <c r="H38" s="29">
        <f t="shared" ref="H38:J38" si="7">H32</f>
        <v>0</v>
      </c>
      <c r="I38" s="29">
        <f t="shared" si="7"/>
        <v>0</v>
      </c>
      <c r="J38" s="29">
        <f t="shared" si="7"/>
        <v>0</v>
      </c>
    </row>
    <row r="39" spans="1:10" x14ac:dyDescent="0.25">
      <c r="A39" s="10"/>
      <c r="B39" s="34" t="s">
        <v>51</v>
      </c>
      <c r="C39" s="34"/>
      <c r="D39" s="34"/>
      <c r="E39" s="34"/>
      <c r="F39" s="34"/>
      <c r="G39" s="34"/>
      <c r="H39" s="27">
        <f>H35+H37+H36+H38</f>
        <v>18327322</v>
      </c>
      <c r="I39" s="27">
        <f>I35+I37+I36+I38</f>
        <v>0</v>
      </c>
      <c r="J39" s="27">
        <f>J35+J37+J36+J38</f>
        <v>0</v>
      </c>
    </row>
    <row r="40" spans="1:10" x14ac:dyDescent="0.25">
      <c r="A40" s="10"/>
      <c r="B40" s="34" t="s">
        <v>1</v>
      </c>
      <c r="C40" s="34"/>
      <c r="D40" s="34"/>
      <c r="E40" s="34"/>
      <c r="F40" s="34"/>
      <c r="G40" s="34"/>
      <c r="H40" s="29"/>
      <c r="I40" s="29"/>
      <c r="J40" s="29"/>
    </row>
    <row r="41" spans="1:10" x14ac:dyDescent="0.25">
      <c r="A41" s="10"/>
      <c r="B41" s="34" t="s">
        <v>2</v>
      </c>
      <c r="C41" s="34"/>
      <c r="D41" s="34"/>
      <c r="E41" s="34"/>
      <c r="F41" s="34"/>
      <c r="G41" s="34"/>
      <c r="H41" s="29">
        <f t="shared" ref="H41:J41" si="8">H35</f>
        <v>0</v>
      </c>
      <c r="I41" s="29">
        <f t="shared" si="8"/>
        <v>0</v>
      </c>
      <c r="J41" s="29">
        <f t="shared" si="8"/>
        <v>0</v>
      </c>
    </row>
    <row r="42" spans="1:10" x14ac:dyDescent="0.25">
      <c r="A42" s="10"/>
      <c r="B42" s="34" t="s">
        <v>3</v>
      </c>
      <c r="C42" s="34"/>
      <c r="D42" s="34"/>
      <c r="E42" s="34"/>
      <c r="F42" s="34"/>
      <c r="G42" s="34"/>
      <c r="H42" s="27">
        <f t="shared" ref="H42:J42" si="9">H36</f>
        <v>16363680</v>
      </c>
      <c r="I42" s="27">
        <f t="shared" si="9"/>
        <v>0</v>
      </c>
      <c r="J42" s="27">
        <f t="shared" si="9"/>
        <v>0</v>
      </c>
    </row>
    <row r="43" spans="1:10" s="3" customFormat="1" ht="18.600000000000001" customHeight="1" x14ac:dyDescent="0.25">
      <c r="A43" s="10"/>
      <c r="B43" s="34" t="s">
        <v>4</v>
      </c>
      <c r="C43" s="34"/>
      <c r="D43" s="34"/>
      <c r="E43" s="34"/>
      <c r="F43" s="34"/>
      <c r="G43" s="34"/>
      <c r="H43" s="24">
        <f t="shared" ref="H43:J43" si="10">H37</f>
        <v>1963642</v>
      </c>
      <c r="I43" s="24">
        <f t="shared" si="10"/>
        <v>0</v>
      </c>
      <c r="J43" s="24">
        <f t="shared" si="10"/>
        <v>0</v>
      </c>
    </row>
    <row r="44" spans="1:10" x14ac:dyDescent="0.25">
      <c r="A44" s="10"/>
      <c r="B44" s="34" t="s">
        <v>5</v>
      </c>
      <c r="C44" s="34"/>
      <c r="D44" s="34"/>
      <c r="E44" s="34"/>
      <c r="F44" s="34"/>
      <c r="G44" s="34"/>
      <c r="H44" s="24">
        <f t="shared" ref="H44:J44" si="11">H38</f>
        <v>0</v>
      </c>
      <c r="I44" s="24">
        <f t="shared" si="11"/>
        <v>0</v>
      </c>
      <c r="J44" s="24">
        <f t="shared" si="11"/>
        <v>0</v>
      </c>
    </row>
    <row r="45" spans="1:10" ht="39" customHeight="1" x14ac:dyDescent="0.25">
      <c r="A45" s="10"/>
      <c r="B45" s="36" t="s">
        <v>52</v>
      </c>
      <c r="C45" s="43"/>
      <c r="D45" s="43"/>
      <c r="E45" s="43"/>
      <c r="F45" s="43"/>
      <c r="G45" s="44"/>
      <c r="H45" s="30"/>
      <c r="I45" s="30"/>
      <c r="J45" s="30"/>
    </row>
    <row r="46" spans="1:10" x14ac:dyDescent="0.25">
      <c r="A46" s="10"/>
      <c r="B46" s="34" t="s">
        <v>49</v>
      </c>
      <c r="C46" s="34"/>
      <c r="D46" s="34"/>
      <c r="E46" s="34"/>
      <c r="F46" s="34"/>
      <c r="G46" s="34"/>
      <c r="H46" s="31"/>
      <c r="I46" s="31"/>
      <c r="J46" s="31"/>
    </row>
    <row r="47" spans="1:10" ht="141.75" x14ac:dyDescent="0.25">
      <c r="A47" s="10"/>
      <c r="B47" s="13" t="s">
        <v>53</v>
      </c>
      <c r="C47" s="14" t="s">
        <v>56</v>
      </c>
      <c r="D47" s="14" t="s">
        <v>23</v>
      </c>
      <c r="E47" s="22">
        <v>505303.99</v>
      </c>
      <c r="F47" s="23">
        <v>0</v>
      </c>
      <c r="G47" s="24">
        <v>505303.99</v>
      </c>
      <c r="H47" s="25">
        <f>SUM(H49:H52)</f>
        <v>505303.99</v>
      </c>
      <c r="I47" s="25">
        <v>0</v>
      </c>
      <c r="J47" s="26">
        <v>0</v>
      </c>
    </row>
    <row r="48" spans="1:10" x14ac:dyDescent="0.25">
      <c r="A48" s="10"/>
      <c r="B48" s="34" t="s">
        <v>1</v>
      </c>
      <c r="C48" s="34"/>
      <c r="D48" s="34"/>
      <c r="E48" s="34"/>
      <c r="F48" s="34"/>
      <c r="G48" s="34"/>
      <c r="H48" s="31"/>
      <c r="I48" s="31"/>
      <c r="J48" s="31"/>
    </row>
    <row r="49" spans="1:10" ht="16.899999999999999" customHeight="1" x14ac:dyDescent="0.25">
      <c r="A49" s="10"/>
      <c r="B49" s="34" t="s">
        <v>2</v>
      </c>
      <c r="C49" s="34"/>
      <c r="D49" s="34"/>
      <c r="E49" s="34"/>
      <c r="F49" s="34"/>
      <c r="G49" s="34"/>
      <c r="H49" s="29">
        <v>0</v>
      </c>
      <c r="I49" s="29">
        <v>0</v>
      </c>
      <c r="J49" s="29">
        <f t="shared" ref="J49" si="12">J43</f>
        <v>0</v>
      </c>
    </row>
    <row r="50" spans="1:10" x14ac:dyDescent="0.25">
      <c r="A50" s="10"/>
      <c r="B50" s="34" t="s">
        <v>3</v>
      </c>
      <c r="C50" s="34"/>
      <c r="D50" s="34"/>
      <c r="E50" s="34"/>
      <c r="F50" s="34"/>
      <c r="G50" s="34"/>
      <c r="H50" s="27">
        <v>0</v>
      </c>
      <c r="I50" s="27">
        <f>I47</f>
        <v>0</v>
      </c>
      <c r="J50" s="28">
        <f>J47</f>
        <v>0</v>
      </c>
    </row>
    <row r="51" spans="1:10" x14ac:dyDescent="0.25">
      <c r="A51" s="10"/>
      <c r="B51" s="34" t="s">
        <v>4</v>
      </c>
      <c r="C51" s="34"/>
      <c r="D51" s="34"/>
      <c r="E51" s="34"/>
      <c r="F51" s="34"/>
      <c r="G51" s="34"/>
      <c r="H51" s="29">
        <v>505303.99</v>
      </c>
      <c r="I51" s="29">
        <v>0</v>
      </c>
      <c r="J51" s="29">
        <f t="shared" ref="J51" si="13">J45</f>
        <v>0</v>
      </c>
    </row>
    <row r="52" spans="1:10" x14ac:dyDescent="0.25">
      <c r="A52" s="10"/>
      <c r="B52" s="34" t="s">
        <v>5</v>
      </c>
      <c r="C52" s="34"/>
      <c r="D52" s="34"/>
      <c r="E52" s="34"/>
      <c r="F52" s="34"/>
      <c r="G52" s="34"/>
      <c r="H52" s="29">
        <f t="shared" ref="H52:J52" si="14">H46</f>
        <v>0</v>
      </c>
      <c r="I52" s="29">
        <f t="shared" si="14"/>
        <v>0</v>
      </c>
      <c r="J52" s="29">
        <f t="shared" si="14"/>
        <v>0</v>
      </c>
    </row>
    <row r="53" spans="1:10" x14ac:dyDescent="0.25">
      <c r="A53" s="10"/>
      <c r="B53" s="34" t="s">
        <v>54</v>
      </c>
      <c r="C53" s="34"/>
      <c r="D53" s="34"/>
      <c r="E53" s="34"/>
      <c r="F53" s="34"/>
      <c r="G53" s="34"/>
      <c r="H53" s="27">
        <f>H49+H51+H50+H52</f>
        <v>505303.99</v>
      </c>
      <c r="I53" s="27">
        <f>I49+I51+I50+I52</f>
        <v>0</v>
      </c>
      <c r="J53" s="27">
        <f>J49+J51+J50+J52</f>
        <v>0</v>
      </c>
    </row>
    <row r="54" spans="1:10" x14ac:dyDescent="0.25">
      <c r="A54" s="10"/>
      <c r="B54" s="34" t="s">
        <v>1</v>
      </c>
      <c r="C54" s="34"/>
      <c r="D54" s="34"/>
      <c r="E54" s="34"/>
      <c r="F54" s="34"/>
      <c r="G54" s="34"/>
      <c r="H54" s="29"/>
      <c r="I54" s="29"/>
      <c r="J54" s="29"/>
    </row>
    <row r="55" spans="1:10" x14ac:dyDescent="0.25">
      <c r="A55" s="10"/>
      <c r="B55" s="34" t="s">
        <v>2</v>
      </c>
      <c r="C55" s="34"/>
      <c r="D55" s="34"/>
      <c r="E55" s="34"/>
      <c r="F55" s="34"/>
      <c r="G55" s="34"/>
      <c r="H55" s="29">
        <f t="shared" ref="H55:J55" si="15">H49</f>
        <v>0</v>
      </c>
      <c r="I55" s="29">
        <f t="shared" si="15"/>
        <v>0</v>
      </c>
      <c r="J55" s="29">
        <f t="shared" si="15"/>
        <v>0</v>
      </c>
    </row>
    <row r="56" spans="1:10" x14ac:dyDescent="0.25">
      <c r="A56" s="10"/>
      <c r="B56" s="34" t="s">
        <v>3</v>
      </c>
      <c r="C56" s="34"/>
      <c r="D56" s="34"/>
      <c r="E56" s="34"/>
      <c r="F56" s="34"/>
      <c r="G56" s="34"/>
      <c r="H56" s="27">
        <f t="shared" ref="H56:J56" si="16">H50</f>
        <v>0</v>
      </c>
      <c r="I56" s="27">
        <f t="shared" si="16"/>
        <v>0</v>
      </c>
      <c r="J56" s="27">
        <f t="shared" si="16"/>
        <v>0</v>
      </c>
    </row>
    <row r="57" spans="1:10" x14ac:dyDescent="0.25">
      <c r="A57" s="10"/>
      <c r="B57" s="34" t="s">
        <v>4</v>
      </c>
      <c r="C57" s="34"/>
      <c r="D57" s="34"/>
      <c r="E57" s="34"/>
      <c r="F57" s="34"/>
      <c r="G57" s="34"/>
      <c r="H57" s="24">
        <f t="shared" ref="H57:J57" si="17">H51</f>
        <v>505303.99</v>
      </c>
      <c r="I57" s="24">
        <f t="shared" si="17"/>
        <v>0</v>
      </c>
      <c r="J57" s="24">
        <f t="shared" si="17"/>
        <v>0</v>
      </c>
    </row>
    <row r="58" spans="1:10" x14ac:dyDescent="0.25">
      <c r="A58" s="10"/>
      <c r="B58" s="34" t="s">
        <v>5</v>
      </c>
      <c r="C58" s="34"/>
      <c r="D58" s="34"/>
      <c r="E58" s="34"/>
      <c r="F58" s="34"/>
      <c r="G58" s="34"/>
      <c r="H58" s="24">
        <f t="shared" ref="H58:J58" si="18">H52</f>
        <v>0</v>
      </c>
      <c r="I58" s="24">
        <f t="shared" si="18"/>
        <v>0</v>
      </c>
      <c r="J58" s="24">
        <f t="shared" si="18"/>
        <v>0</v>
      </c>
    </row>
    <row r="59" spans="1:10" x14ac:dyDescent="0.25">
      <c r="A59" s="10"/>
      <c r="B59" s="34" t="s">
        <v>9</v>
      </c>
      <c r="C59" s="34"/>
      <c r="D59" s="34"/>
      <c r="E59" s="34"/>
      <c r="F59" s="34"/>
      <c r="G59" s="34"/>
      <c r="H59" s="27">
        <f>H19+H33+H47</f>
        <v>24179635.989999998</v>
      </c>
      <c r="I59" s="27">
        <v>0</v>
      </c>
      <c r="J59" s="27">
        <v>0</v>
      </c>
    </row>
    <row r="60" spans="1:10" x14ac:dyDescent="0.25">
      <c r="A60" s="10"/>
      <c r="B60" s="34" t="s">
        <v>1</v>
      </c>
      <c r="C60" s="34"/>
      <c r="D60" s="34"/>
      <c r="E60" s="34"/>
      <c r="F60" s="34"/>
      <c r="G60" s="34"/>
      <c r="H60" s="29"/>
      <c r="I60" s="29"/>
      <c r="J60" s="29"/>
    </row>
    <row r="61" spans="1:10" x14ac:dyDescent="0.25">
      <c r="A61" s="10"/>
      <c r="B61" s="34" t="s">
        <v>2</v>
      </c>
      <c r="C61" s="34"/>
      <c r="D61" s="34"/>
      <c r="E61" s="34"/>
      <c r="F61" s="34"/>
      <c r="G61" s="34"/>
      <c r="H61" s="29">
        <v>0</v>
      </c>
      <c r="I61" s="29">
        <f>I29</f>
        <v>0</v>
      </c>
      <c r="J61" s="29">
        <f>J29</f>
        <v>0</v>
      </c>
    </row>
    <row r="62" spans="1:10" x14ac:dyDescent="0.25">
      <c r="A62" s="10"/>
      <c r="B62" s="34" t="s">
        <v>3</v>
      </c>
      <c r="C62" s="34"/>
      <c r="D62" s="34"/>
      <c r="E62" s="34"/>
      <c r="F62" s="34"/>
      <c r="G62" s="34"/>
      <c r="H62" s="27">
        <f>H36</f>
        <v>16363680</v>
      </c>
      <c r="I62" s="27">
        <v>0</v>
      </c>
      <c r="J62" s="27">
        <v>0</v>
      </c>
    </row>
    <row r="63" spans="1:10" x14ac:dyDescent="0.25">
      <c r="A63" s="10"/>
      <c r="B63" s="34" t="s">
        <v>4</v>
      </c>
      <c r="C63" s="34"/>
      <c r="D63" s="34"/>
      <c r="E63" s="34"/>
      <c r="F63" s="34"/>
      <c r="G63" s="34"/>
      <c r="H63" s="29">
        <f>H23+H37+H51</f>
        <v>7815955.9900000002</v>
      </c>
      <c r="I63" s="29">
        <v>0</v>
      </c>
      <c r="J63" s="29">
        <v>0</v>
      </c>
    </row>
    <row r="64" spans="1:10" x14ac:dyDescent="0.25">
      <c r="A64" s="10"/>
      <c r="B64" s="34" t="s">
        <v>5</v>
      </c>
      <c r="C64" s="34"/>
      <c r="D64" s="34"/>
      <c r="E64" s="34"/>
      <c r="F64" s="34"/>
      <c r="G64" s="34"/>
      <c r="H64" s="29">
        <v>0</v>
      </c>
      <c r="I64" s="29">
        <v>0</v>
      </c>
      <c r="J64" s="29">
        <v>0</v>
      </c>
    </row>
    <row r="65" spans="1:10" x14ac:dyDescent="0.25">
      <c r="A65" s="10"/>
      <c r="B65" s="34" t="s">
        <v>10</v>
      </c>
      <c r="C65" s="34"/>
      <c r="D65" s="34"/>
      <c r="E65" s="34"/>
      <c r="F65" s="34"/>
      <c r="G65" s="34"/>
      <c r="H65" s="27">
        <f>SUM(H67:H70)</f>
        <v>24179635.990000002</v>
      </c>
      <c r="I65" s="27">
        <v>0</v>
      </c>
      <c r="J65" s="27">
        <v>0</v>
      </c>
    </row>
    <row r="66" spans="1:10" x14ac:dyDescent="0.25">
      <c r="A66" s="10"/>
      <c r="B66" s="34" t="s">
        <v>1</v>
      </c>
      <c r="C66" s="34"/>
      <c r="D66" s="34"/>
      <c r="E66" s="34"/>
      <c r="F66" s="34"/>
      <c r="G66" s="34"/>
      <c r="H66" s="29"/>
      <c r="I66" s="29"/>
      <c r="J66" s="29"/>
    </row>
    <row r="67" spans="1:10" x14ac:dyDescent="0.25">
      <c r="A67" s="10"/>
      <c r="B67" s="42" t="s">
        <v>2</v>
      </c>
      <c r="C67" s="42"/>
      <c r="D67" s="42"/>
      <c r="E67" s="42"/>
      <c r="F67" s="42"/>
      <c r="G67" s="42"/>
      <c r="H67" s="29">
        <v>0</v>
      </c>
      <c r="I67" s="29">
        <v>0</v>
      </c>
      <c r="J67" s="29">
        <v>0</v>
      </c>
    </row>
    <row r="68" spans="1:10" x14ac:dyDescent="0.25">
      <c r="A68" s="10"/>
      <c r="B68" s="42" t="s">
        <v>3</v>
      </c>
      <c r="C68" s="42"/>
      <c r="D68" s="42"/>
      <c r="E68" s="42"/>
      <c r="F68" s="42"/>
      <c r="G68" s="42"/>
      <c r="H68" s="27">
        <f>H62</f>
        <v>16363680</v>
      </c>
      <c r="I68" s="27">
        <v>0</v>
      </c>
      <c r="J68" s="27">
        <v>0</v>
      </c>
    </row>
    <row r="69" spans="1:10" x14ac:dyDescent="0.25">
      <c r="A69" s="10"/>
      <c r="B69" s="42" t="s">
        <v>4</v>
      </c>
      <c r="C69" s="42"/>
      <c r="D69" s="42"/>
      <c r="E69" s="42"/>
      <c r="F69" s="42"/>
      <c r="G69" s="42"/>
      <c r="H69" s="29">
        <f>H63</f>
        <v>7815955.9900000002</v>
      </c>
      <c r="I69" s="29">
        <v>0</v>
      </c>
      <c r="J69" s="29">
        <v>0</v>
      </c>
    </row>
    <row r="70" spans="1:10" x14ac:dyDescent="0.25">
      <c r="A70" s="10"/>
      <c r="B70" s="42" t="s">
        <v>5</v>
      </c>
      <c r="C70" s="42"/>
      <c r="D70" s="42"/>
      <c r="E70" s="42"/>
      <c r="F70" s="42"/>
      <c r="G70" s="42"/>
      <c r="H70" s="29">
        <v>0</v>
      </c>
      <c r="I70" s="29">
        <v>0</v>
      </c>
      <c r="J70" s="29">
        <v>0</v>
      </c>
    </row>
    <row r="71" spans="1:10" x14ac:dyDescent="0.25">
      <c r="A71" s="10"/>
      <c r="B71" s="36" t="s">
        <v>39</v>
      </c>
      <c r="C71" s="37"/>
      <c r="D71" s="37"/>
      <c r="E71" s="37"/>
      <c r="F71" s="37"/>
      <c r="G71" s="38"/>
      <c r="H71" s="30"/>
      <c r="I71" s="30"/>
      <c r="J71" s="30"/>
    </row>
    <row r="72" spans="1:10" x14ac:dyDescent="0.25">
      <c r="A72" s="10"/>
      <c r="B72" s="36" t="s">
        <v>40</v>
      </c>
      <c r="C72" s="37"/>
      <c r="D72" s="37"/>
      <c r="E72" s="37"/>
      <c r="F72" s="37"/>
      <c r="G72" s="37"/>
      <c r="H72" s="32"/>
      <c r="I72" s="32"/>
      <c r="J72" s="32"/>
    </row>
    <row r="73" spans="1:10" ht="40.9" customHeight="1" x14ac:dyDescent="0.25">
      <c r="A73" s="10"/>
      <c r="B73" s="36" t="s">
        <v>22</v>
      </c>
      <c r="C73" s="43"/>
      <c r="D73" s="43"/>
      <c r="E73" s="43"/>
      <c r="F73" s="43"/>
      <c r="G73" s="44"/>
      <c r="H73" s="30"/>
      <c r="I73" s="30"/>
      <c r="J73" s="30"/>
    </row>
    <row r="74" spans="1:10" x14ac:dyDescent="0.25">
      <c r="A74" s="10"/>
      <c r="B74" s="34" t="s">
        <v>27</v>
      </c>
      <c r="C74" s="34"/>
      <c r="D74" s="34"/>
      <c r="E74" s="34"/>
      <c r="F74" s="34"/>
      <c r="G74" s="34"/>
      <c r="H74" s="31"/>
      <c r="I74" s="31"/>
      <c r="J74" s="31"/>
    </row>
    <row r="75" spans="1:10" ht="94.5" x14ac:dyDescent="0.25">
      <c r="A75" s="10"/>
      <c r="B75" s="13" t="s">
        <v>36</v>
      </c>
      <c r="C75" s="14" t="s">
        <v>26</v>
      </c>
      <c r="D75" s="14" t="s">
        <v>37</v>
      </c>
      <c r="E75" s="15" t="s">
        <v>21</v>
      </c>
      <c r="F75" s="19" t="s">
        <v>38</v>
      </c>
      <c r="G75" s="15" t="s">
        <v>21</v>
      </c>
      <c r="H75" s="25">
        <f>3412800-3412800+10238400-667130.49</f>
        <v>9571269.5099999998</v>
      </c>
      <c r="I75" s="25">
        <v>3412800</v>
      </c>
      <c r="J75" s="26">
        <v>3412800</v>
      </c>
    </row>
    <row r="76" spans="1:10" x14ac:dyDescent="0.25">
      <c r="A76" s="10"/>
      <c r="B76" s="34" t="s">
        <v>1</v>
      </c>
      <c r="C76" s="34"/>
      <c r="D76" s="34"/>
      <c r="E76" s="34"/>
      <c r="F76" s="34"/>
      <c r="G76" s="34"/>
      <c r="H76" s="31"/>
      <c r="I76" s="31"/>
      <c r="J76" s="31"/>
    </row>
    <row r="77" spans="1:10" x14ac:dyDescent="0.25">
      <c r="A77" s="10"/>
      <c r="B77" s="34" t="s">
        <v>2</v>
      </c>
      <c r="C77" s="34"/>
      <c r="D77" s="34"/>
      <c r="E77" s="34"/>
      <c r="F77" s="34"/>
      <c r="G77" s="34"/>
      <c r="H77" s="29">
        <f t="shared" ref="H77:J77" si="19">H71</f>
        <v>0</v>
      </c>
      <c r="I77" s="29">
        <f>I89</f>
        <v>0</v>
      </c>
      <c r="J77" s="29">
        <f t="shared" si="19"/>
        <v>0</v>
      </c>
    </row>
    <row r="78" spans="1:10" x14ac:dyDescent="0.25">
      <c r="A78" s="10"/>
      <c r="B78" s="34" t="s">
        <v>3</v>
      </c>
      <c r="C78" s="34"/>
      <c r="D78" s="34"/>
      <c r="E78" s="34"/>
      <c r="F78" s="34"/>
      <c r="G78" s="34"/>
      <c r="H78" s="27">
        <f>H75</f>
        <v>9571269.5099999998</v>
      </c>
      <c r="I78" s="27">
        <f>I75</f>
        <v>3412800</v>
      </c>
      <c r="J78" s="28">
        <f>J75</f>
        <v>3412800</v>
      </c>
    </row>
    <row r="79" spans="1:10" x14ac:dyDescent="0.25">
      <c r="A79" s="10"/>
      <c r="B79" s="34" t="s">
        <v>4</v>
      </c>
      <c r="C79" s="34"/>
      <c r="D79" s="34"/>
      <c r="E79" s="34"/>
      <c r="F79" s="34"/>
      <c r="G79" s="34"/>
      <c r="H79" s="29">
        <f t="shared" ref="H79:J80" si="20">H73</f>
        <v>0</v>
      </c>
      <c r="I79" s="29">
        <v>0</v>
      </c>
      <c r="J79" s="29">
        <f t="shared" si="20"/>
        <v>0</v>
      </c>
    </row>
    <row r="80" spans="1:10" x14ac:dyDescent="0.25">
      <c r="A80" s="10"/>
      <c r="B80" s="34" t="s">
        <v>5</v>
      </c>
      <c r="C80" s="34"/>
      <c r="D80" s="34"/>
      <c r="E80" s="34"/>
      <c r="F80" s="34"/>
      <c r="G80" s="34"/>
      <c r="H80" s="29">
        <f t="shared" si="20"/>
        <v>0</v>
      </c>
      <c r="I80" s="29">
        <f t="shared" si="20"/>
        <v>0</v>
      </c>
      <c r="J80" s="29">
        <f t="shared" si="20"/>
        <v>0</v>
      </c>
    </row>
    <row r="81" spans="1:10" x14ac:dyDescent="0.25">
      <c r="A81" s="10"/>
      <c r="B81" s="34" t="s">
        <v>8</v>
      </c>
      <c r="C81" s="34"/>
      <c r="D81" s="34"/>
      <c r="E81" s="34"/>
      <c r="F81" s="34"/>
      <c r="G81" s="34"/>
      <c r="H81" s="27">
        <f>H77+H79+H78+H80</f>
        <v>9571269.5099999998</v>
      </c>
      <c r="I81" s="27">
        <f>I77+I79+I78+I80</f>
        <v>3412800</v>
      </c>
      <c r="J81" s="27">
        <f>J77+J79+J78+J80</f>
        <v>3412800</v>
      </c>
    </row>
    <row r="82" spans="1:10" x14ac:dyDescent="0.25">
      <c r="A82" s="10"/>
      <c r="B82" s="34" t="s">
        <v>1</v>
      </c>
      <c r="C82" s="34"/>
      <c r="D82" s="34"/>
      <c r="E82" s="34"/>
      <c r="F82" s="34"/>
      <c r="G82" s="34"/>
      <c r="H82" s="31"/>
      <c r="I82" s="31"/>
      <c r="J82" s="31"/>
    </row>
    <row r="83" spans="1:10" x14ac:dyDescent="0.25">
      <c r="A83" s="10"/>
      <c r="B83" s="34" t="s">
        <v>2</v>
      </c>
      <c r="C83" s="34"/>
      <c r="D83" s="34"/>
      <c r="E83" s="34"/>
      <c r="F83" s="34"/>
      <c r="G83" s="34"/>
      <c r="H83" s="29">
        <f t="shared" ref="H83:J86" si="21">H77</f>
        <v>0</v>
      </c>
      <c r="I83" s="29">
        <f t="shared" si="21"/>
        <v>0</v>
      </c>
      <c r="J83" s="29">
        <f t="shared" si="21"/>
        <v>0</v>
      </c>
    </row>
    <row r="84" spans="1:10" x14ac:dyDescent="0.25">
      <c r="A84" s="10"/>
      <c r="B84" s="34" t="s">
        <v>3</v>
      </c>
      <c r="C84" s="34"/>
      <c r="D84" s="34"/>
      <c r="E84" s="34"/>
      <c r="F84" s="34"/>
      <c r="G84" s="34"/>
      <c r="H84" s="27">
        <f t="shared" si="21"/>
        <v>9571269.5099999998</v>
      </c>
      <c r="I84" s="27">
        <f t="shared" si="21"/>
        <v>3412800</v>
      </c>
      <c r="J84" s="27">
        <f t="shared" si="21"/>
        <v>3412800</v>
      </c>
    </row>
    <row r="85" spans="1:10" x14ac:dyDescent="0.25">
      <c r="A85" s="10"/>
      <c r="B85" s="34" t="s">
        <v>4</v>
      </c>
      <c r="C85" s="34"/>
      <c r="D85" s="34"/>
      <c r="E85" s="34"/>
      <c r="F85" s="34"/>
      <c r="G85" s="34"/>
      <c r="H85" s="24">
        <f t="shared" si="21"/>
        <v>0</v>
      </c>
      <c r="I85" s="24">
        <f t="shared" si="21"/>
        <v>0</v>
      </c>
      <c r="J85" s="24">
        <f t="shared" si="21"/>
        <v>0</v>
      </c>
    </row>
    <row r="86" spans="1:10" x14ac:dyDescent="0.25">
      <c r="A86" s="10"/>
      <c r="B86" s="34" t="s">
        <v>5</v>
      </c>
      <c r="C86" s="34"/>
      <c r="D86" s="34"/>
      <c r="E86" s="34"/>
      <c r="F86" s="34"/>
      <c r="G86" s="34"/>
      <c r="H86" s="24">
        <f t="shared" si="21"/>
        <v>0</v>
      </c>
      <c r="I86" s="24">
        <f t="shared" si="21"/>
        <v>0</v>
      </c>
      <c r="J86" s="24">
        <f t="shared" si="21"/>
        <v>0</v>
      </c>
    </row>
    <row r="87" spans="1:10" x14ac:dyDescent="0.25">
      <c r="A87" s="10"/>
      <c r="B87" s="34" t="s">
        <v>41</v>
      </c>
      <c r="C87" s="34"/>
      <c r="D87" s="34"/>
      <c r="E87" s="34"/>
      <c r="F87" s="34"/>
      <c r="G87" s="34"/>
      <c r="H87" s="27">
        <f>H75</f>
        <v>9571269.5099999998</v>
      </c>
      <c r="I87" s="27">
        <v>3412800</v>
      </c>
      <c r="J87" s="27">
        <v>3412800</v>
      </c>
    </row>
    <row r="88" spans="1:10" x14ac:dyDescent="0.25">
      <c r="A88" s="10"/>
      <c r="B88" s="34" t="s">
        <v>1</v>
      </c>
      <c r="C88" s="34"/>
      <c r="D88" s="34"/>
      <c r="E88" s="34"/>
      <c r="F88" s="34"/>
      <c r="G88" s="34"/>
      <c r="H88" s="31"/>
      <c r="I88" s="31"/>
      <c r="J88" s="31"/>
    </row>
    <row r="89" spans="1:10" x14ac:dyDescent="0.25">
      <c r="A89" s="10"/>
      <c r="B89" s="34" t="s">
        <v>2</v>
      </c>
      <c r="C89" s="34"/>
      <c r="D89" s="34"/>
      <c r="E89" s="34"/>
      <c r="F89" s="34"/>
      <c r="G89" s="34"/>
      <c r="H89" s="29">
        <f>H85</f>
        <v>0</v>
      </c>
      <c r="I89" s="29">
        <f>I85</f>
        <v>0</v>
      </c>
      <c r="J89" s="29">
        <f>J85</f>
        <v>0</v>
      </c>
    </row>
    <row r="90" spans="1:10" x14ac:dyDescent="0.25">
      <c r="A90" s="10"/>
      <c r="B90" s="34" t="s">
        <v>3</v>
      </c>
      <c r="C90" s="34"/>
      <c r="D90" s="34"/>
      <c r="E90" s="34"/>
      <c r="F90" s="34"/>
      <c r="G90" s="34"/>
      <c r="H90" s="27">
        <f>H75</f>
        <v>9571269.5099999998</v>
      </c>
      <c r="I90" s="27">
        <v>3412800</v>
      </c>
      <c r="J90" s="27">
        <v>3412800</v>
      </c>
    </row>
    <row r="91" spans="1:10" x14ac:dyDescent="0.25">
      <c r="A91" s="10"/>
      <c r="B91" s="34" t="s">
        <v>4</v>
      </c>
      <c r="C91" s="34"/>
      <c r="D91" s="34"/>
      <c r="E91" s="34"/>
      <c r="F91" s="34"/>
      <c r="G91" s="34"/>
      <c r="H91" s="29">
        <v>0</v>
      </c>
      <c r="I91" s="29">
        <v>0</v>
      </c>
      <c r="J91" s="29">
        <v>0</v>
      </c>
    </row>
    <row r="92" spans="1:10" x14ac:dyDescent="0.25">
      <c r="A92" s="10"/>
      <c r="B92" s="34" t="s">
        <v>5</v>
      </c>
      <c r="C92" s="34"/>
      <c r="D92" s="34"/>
      <c r="E92" s="34"/>
      <c r="F92" s="34"/>
      <c r="G92" s="34"/>
      <c r="H92" s="29">
        <v>0</v>
      </c>
      <c r="I92" s="29">
        <v>0</v>
      </c>
      <c r="J92" s="29">
        <v>0</v>
      </c>
    </row>
    <row r="93" spans="1:10" x14ac:dyDescent="0.25">
      <c r="A93" s="10"/>
      <c r="B93" s="34" t="s">
        <v>42</v>
      </c>
      <c r="C93" s="34"/>
      <c r="D93" s="34"/>
      <c r="E93" s="34"/>
      <c r="F93" s="34"/>
      <c r="G93" s="34"/>
      <c r="H93" s="27">
        <f>H75</f>
        <v>9571269.5099999998</v>
      </c>
      <c r="I93" s="27">
        <v>3412800</v>
      </c>
      <c r="J93" s="27">
        <v>3412800</v>
      </c>
    </row>
    <row r="94" spans="1:10" x14ac:dyDescent="0.25">
      <c r="A94" s="10"/>
      <c r="B94" s="34" t="s">
        <v>1</v>
      </c>
      <c r="C94" s="34"/>
      <c r="D94" s="34"/>
      <c r="E94" s="34"/>
      <c r="F94" s="34"/>
      <c r="G94" s="34"/>
      <c r="H94" s="31"/>
      <c r="I94" s="31"/>
      <c r="J94" s="31"/>
    </row>
    <row r="95" spans="1:10" x14ac:dyDescent="0.25">
      <c r="A95" s="10"/>
      <c r="B95" s="42" t="s">
        <v>2</v>
      </c>
      <c r="C95" s="42"/>
      <c r="D95" s="42"/>
      <c r="E95" s="42"/>
      <c r="F95" s="42"/>
      <c r="G95" s="42"/>
      <c r="H95" s="29">
        <v>0</v>
      </c>
      <c r="I95" s="29">
        <v>0</v>
      </c>
      <c r="J95" s="29">
        <v>0</v>
      </c>
    </row>
    <row r="96" spans="1:10" x14ac:dyDescent="0.25">
      <c r="A96" s="10"/>
      <c r="B96" s="42" t="s">
        <v>3</v>
      </c>
      <c r="C96" s="42"/>
      <c r="D96" s="42"/>
      <c r="E96" s="42"/>
      <c r="F96" s="42"/>
      <c r="G96" s="42"/>
      <c r="H96" s="27">
        <f>H75</f>
        <v>9571269.5099999998</v>
      </c>
      <c r="I96" s="27">
        <v>3412800</v>
      </c>
      <c r="J96" s="27">
        <v>3412800</v>
      </c>
    </row>
    <row r="97" spans="1:10" x14ac:dyDescent="0.25">
      <c r="A97" s="10"/>
      <c r="B97" s="42" t="s">
        <v>4</v>
      </c>
      <c r="C97" s="42"/>
      <c r="D97" s="42"/>
      <c r="E97" s="42"/>
      <c r="F97" s="42"/>
      <c r="G97" s="42"/>
      <c r="H97" s="29">
        <v>0</v>
      </c>
      <c r="I97" s="29">
        <v>0</v>
      </c>
      <c r="J97" s="29">
        <v>0</v>
      </c>
    </row>
    <row r="98" spans="1:10" x14ac:dyDescent="0.25">
      <c r="A98" s="10"/>
      <c r="B98" s="42" t="s">
        <v>5</v>
      </c>
      <c r="C98" s="42"/>
      <c r="D98" s="42"/>
      <c r="E98" s="42"/>
      <c r="F98" s="42"/>
      <c r="G98" s="42"/>
      <c r="H98" s="29">
        <v>0</v>
      </c>
      <c r="I98" s="29">
        <v>0</v>
      </c>
      <c r="J98" s="29">
        <v>0</v>
      </c>
    </row>
    <row r="99" spans="1:10" x14ac:dyDescent="0.25">
      <c r="A99" s="10"/>
      <c r="B99" s="34" t="s">
        <v>44</v>
      </c>
      <c r="C99" s="34"/>
      <c r="D99" s="34"/>
      <c r="E99" s="34"/>
      <c r="F99" s="34"/>
      <c r="G99" s="34"/>
      <c r="H99" s="27">
        <f>SUM(H102:H104)</f>
        <v>33750905.5</v>
      </c>
      <c r="I99" s="27">
        <v>3412800</v>
      </c>
      <c r="J99" s="27">
        <v>3412800</v>
      </c>
    </row>
    <row r="100" spans="1:10" x14ac:dyDescent="0.25">
      <c r="A100" s="10"/>
      <c r="B100" s="34" t="s">
        <v>1</v>
      </c>
      <c r="C100" s="34"/>
      <c r="D100" s="34"/>
      <c r="E100" s="34"/>
      <c r="F100" s="34"/>
      <c r="G100" s="34"/>
      <c r="H100" s="31"/>
      <c r="I100" s="31"/>
      <c r="J100" s="31"/>
    </row>
    <row r="101" spans="1:10" x14ac:dyDescent="0.25">
      <c r="A101" s="10"/>
      <c r="B101" s="42" t="s">
        <v>2</v>
      </c>
      <c r="C101" s="42"/>
      <c r="D101" s="42"/>
      <c r="E101" s="42"/>
      <c r="F101" s="42"/>
      <c r="G101" s="42"/>
      <c r="H101" s="29">
        <v>0</v>
      </c>
      <c r="I101" s="29">
        <v>0</v>
      </c>
      <c r="J101" s="29">
        <v>0</v>
      </c>
    </row>
    <row r="102" spans="1:10" x14ac:dyDescent="0.25">
      <c r="A102" s="10"/>
      <c r="B102" s="42" t="s">
        <v>3</v>
      </c>
      <c r="C102" s="42"/>
      <c r="D102" s="42"/>
      <c r="E102" s="42"/>
      <c r="F102" s="42"/>
      <c r="G102" s="42"/>
      <c r="H102" s="27">
        <f>H81+H68</f>
        <v>25934949.509999998</v>
      </c>
      <c r="I102" s="27">
        <v>3412800</v>
      </c>
      <c r="J102" s="27">
        <v>3412800</v>
      </c>
    </row>
    <row r="103" spans="1:10" x14ac:dyDescent="0.25">
      <c r="A103" s="10"/>
      <c r="B103" s="42" t="s">
        <v>4</v>
      </c>
      <c r="C103" s="42"/>
      <c r="D103" s="42"/>
      <c r="E103" s="42"/>
      <c r="F103" s="42"/>
      <c r="G103" s="42"/>
      <c r="H103" s="29">
        <f>H19+H43+H51</f>
        <v>7815955.9900000002</v>
      </c>
      <c r="I103" s="29">
        <v>0</v>
      </c>
      <c r="J103" s="29">
        <v>0</v>
      </c>
    </row>
    <row r="104" spans="1:10" x14ac:dyDescent="0.25">
      <c r="A104" s="10"/>
      <c r="B104" s="42" t="s">
        <v>5</v>
      </c>
      <c r="C104" s="42"/>
      <c r="D104" s="42"/>
      <c r="E104" s="42"/>
      <c r="F104" s="42"/>
      <c r="G104" s="42"/>
      <c r="H104" s="29">
        <v>0</v>
      </c>
      <c r="I104" s="29">
        <v>0</v>
      </c>
      <c r="J104" s="29">
        <v>0</v>
      </c>
    </row>
    <row r="105" spans="1:10" x14ac:dyDescent="0.25">
      <c r="A105" s="21"/>
      <c r="B105" s="34" t="s">
        <v>1</v>
      </c>
      <c r="C105" s="34"/>
      <c r="D105" s="34"/>
      <c r="E105" s="34"/>
      <c r="F105" s="34"/>
      <c r="G105" s="34"/>
      <c r="H105" s="33"/>
      <c r="I105" s="33"/>
      <c r="J105" s="33"/>
    </row>
    <row r="106" spans="1:10" x14ac:dyDescent="0.25">
      <c r="A106" s="21"/>
      <c r="B106" s="45" t="s">
        <v>45</v>
      </c>
      <c r="C106" s="46"/>
      <c r="D106" s="46"/>
      <c r="E106" s="46"/>
      <c r="F106" s="46"/>
      <c r="G106" s="47"/>
      <c r="H106" s="29">
        <f>SUM(H108:H111)</f>
        <v>24179635.990000002</v>
      </c>
      <c r="I106" s="29">
        <v>0</v>
      </c>
      <c r="J106" s="29">
        <v>0</v>
      </c>
    </row>
    <row r="107" spans="1:10" x14ac:dyDescent="0.25">
      <c r="A107" s="21"/>
      <c r="B107" s="34" t="s">
        <v>1</v>
      </c>
      <c r="C107" s="34"/>
      <c r="D107" s="34"/>
      <c r="E107" s="34"/>
      <c r="F107" s="34"/>
      <c r="G107" s="34"/>
      <c r="H107" s="29"/>
      <c r="I107" s="29"/>
      <c r="J107" s="29"/>
    </row>
    <row r="108" spans="1:10" x14ac:dyDescent="0.25">
      <c r="A108" s="21"/>
      <c r="B108" s="42" t="s">
        <v>2</v>
      </c>
      <c r="C108" s="42"/>
      <c r="D108" s="42"/>
      <c r="E108" s="42"/>
      <c r="F108" s="42"/>
      <c r="G108" s="42"/>
      <c r="H108" s="29">
        <v>0</v>
      </c>
      <c r="I108" s="29">
        <v>0</v>
      </c>
      <c r="J108" s="29">
        <v>0</v>
      </c>
    </row>
    <row r="109" spans="1:10" x14ac:dyDescent="0.25">
      <c r="A109" s="21"/>
      <c r="B109" s="42" t="s">
        <v>3</v>
      </c>
      <c r="C109" s="42"/>
      <c r="D109" s="42"/>
      <c r="E109" s="42"/>
      <c r="F109" s="42"/>
      <c r="G109" s="42"/>
      <c r="H109" s="29">
        <f>H62</f>
        <v>16363680</v>
      </c>
      <c r="I109" s="29">
        <v>0</v>
      </c>
      <c r="J109" s="29">
        <v>0</v>
      </c>
    </row>
    <row r="110" spans="1:10" x14ac:dyDescent="0.25">
      <c r="A110" s="21"/>
      <c r="B110" s="42" t="s">
        <v>4</v>
      </c>
      <c r="C110" s="42"/>
      <c r="D110" s="42"/>
      <c r="E110" s="42"/>
      <c r="F110" s="42"/>
      <c r="G110" s="42"/>
      <c r="H110" s="29">
        <f>H103</f>
        <v>7815955.9900000002</v>
      </c>
      <c r="I110" s="29">
        <v>0</v>
      </c>
      <c r="J110" s="29">
        <v>0</v>
      </c>
    </row>
    <row r="111" spans="1:10" x14ac:dyDescent="0.25">
      <c r="A111" s="21"/>
      <c r="B111" s="42" t="s">
        <v>5</v>
      </c>
      <c r="C111" s="42"/>
      <c r="D111" s="42"/>
      <c r="E111" s="42"/>
      <c r="F111" s="42"/>
      <c r="G111" s="42"/>
      <c r="H111" s="29">
        <v>0</v>
      </c>
      <c r="I111" s="29">
        <v>0</v>
      </c>
      <c r="J111" s="29">
        <v>0</v>
      </c>
    </row>
    <row r="112" spans="1:10" x14ac:dyDescent="0.25">
      <c r="A112" s="21"/>
      <c r="B112" s="34" t="s">
        <v>1</v>
      </c>
      <c r="C112" s="34"/>
      <c r="D112" s="34"/>
      <c r="E112" s="34"/>
      <c r="F112" s="34"/>
      <c r="G112" s="34"/>
      <c r="H112" s="29"/>
      <c r="I112" s="29"/>
      <c r="J112" s="29"/>
    </row>
    <row r="113" spans="1:10" x14ac:dyDescent="0.25">
      <c r="A113" s="21"/>
      <c r="B113" s="45" t="s">
        <v>46</v>
      </c>
      <c r="C113" s="46"/>
      <c r="D113" s="46"/>
      <c r="E113" s="46"/>
      <c r="F113" s="46"/>
      <c r="G113" s="47"/>
      <c r="H113" s="29">
        <f>SUM(H115:H118)</f>
        <v>9571269.5099999998</v>
      </c>
      <c r="I113" s="29">
        <f t="shared" ref="I113:J113" si="22">SUM(I115:I118)</f>
        <v>3412800</v>
      </c>
      <c r="J113" s="29">
        <f t="shared" si="22"/>
        <v>3412800</v>
      </c>
    </row>
    <row r="114" spans="1:10" x14ac:dyDescent="0.25">
      <c r="A114" s="21"/>
      <c r="B114" s="34" t="s">
        <v>1</v>
      </c>
      <c r="C114" s="34"/>
      <c r="D114" s="34"/>
      <c r="E114" s="34"/>
      <c r="F114" s="34"/>
      <c r="G114" s="34"/>
      <c r="H114" s="29"/>
      <c r="I114" s="29"/>
      <c r="J114" s="29"/>
    </row>
    <row r="115" spans="1:10" x14ac:dyDescent="0.25">
      <c r="A115" s="21"/>
      <c r="B115" s="42" t="s">
        <v>2</v>
      </c>
      <c r="C115" s="42"/>
      <c r="D115" s="42"/>
      <c r="E115" s="42"/>
      <c r="F115" s="42"/>
      <c r="G115" s="42"/>
      <c r="H115" s="29">
        <v>0</v>
      </c>
      <c r="I115" s="29">
        <v>0</v>
      </c>
      <c r="J115" s="29">
        <v>0</v>
      </c>
    </row>
    <row r="116" spans="1:10" x14ac:dyDescent="0.25">
      <c r="A116" s="21"/>
      <c r="B116" s="42" t="s">
        <v>3</v>
      </c>
      <c r="C116" s="42"/>
      <c r="D116" s="42"/>
      <c r="E116" s="42"/>
      <c r="F116" s="42"/>
      <c r="G116" s="42"/>
      <c r="H116" s="29">
        <f>H78</f>
        <v>9571269.5099999998</v>
      </c>
      <c r="I116" s="29">
        <f>I102</f>
        <v>3412800</v>
      </c>
      <c r="J116" s="29">
        <f>J102</f>
        <v>3412800</v>
      </c>
    </row>
    <row r="117" spans="1:10" x14ac:dyDescent="0.25">
      <c r="A117" s="21"/>
      <c r="B117" s="42" t="s">
        <v>4</v>
      </c>
      <c r="C117" s="42"/>
      <c r="D117" s="42"/>
      <c r="E117" s="42"/>
      <c r="F117" s="42"/>
      <c r="G117" s="42"/>
      <c r="H117" s="29">
        <v>0</v>
      </c>
      <c r="I117" s="29">
        <v>0</v>
      </c>
      <c r="J117" s="29">
        <v>0</v>
      </c>
    </row>
    <row r="118" spans="1:10" x14ac:dyDescent="0.25">
      <c r="A118" s="21"/>
      <c r="B118" s="42" t="s">
        <v>5</v>
      </c>
      <c r="C118" s="42"/>
      <c r="D118" s="42"/>
      <c r="E118" s="42"/>
      <c r="F118" s="42"/>
      <c r="G118" s="42"/>
      <c r="H118" s="29">
        <v>0</v>
      </c>
      <c r="I118" s="29">
        <v>0</v>
      </c>
      <c r="J118" s="29">
        <v>0</v>
      </c>
    </row>
    <row r="120" spans="1:10" x14ac:dyDescent="0.25">
      <c r="B120" s="1" t="s">
        <v>47</v>
      </c>
    </row>
  </sheetData>
  <mergeCells count="114">
    <mergeCell ref="B116:G116"/>
    <mergeCell ref="B117:G117"/>
    <mergeCell ref="B118:G118"/>
    <mergeCell ref="B106:G106"/>
    <mergeCell ref="B113:G113"/>
    <mergeCell ref="B110:G110"/>
    <mergeCell ref="B111:G111"/>
    <mergeCell ref="B112:G112"/>
    <mergeCell ref="B114:G114"/>
    <mergeCell ref="B115:G115"/>
    <mergeCell ref="B100:G100"/>
    <mergeCell ref="B101:G101"/>
    <mergeCell ref="B102:G102"/>
    <mergeCell ref="B103:G103"/>
    <mergeCell ref="B104:G104"/>
    <mergeCell ref="B105:G105"/>
    <mergeCell ref="B107:G107"/>
    <mergeCell ref="B108:G108"/>
    <mergeCell ref="B109:G109"/>
    <mergeCell ref="B99:G99"/>
    <mergeCell ref="B81:G81"/>
    <mergeCell ref="B80:G80"/>
    <mergeCell ref="B74:G74"/>
    <mergeCell ref="B76:G76"/>
    <mergeCell ref="B77:G77"/>
    <mergeCell ref="B78:G78"/>
    <mergeCell ref="B82:G82"/>
    <mergeCell ref="B83:G83"/>
    <mergeCell ref="B84:G84"/>
    <mergeCell ref="B85:G85"/>
    <mergeCell ref="B86:G86"/>
    <mergeCell ref="B79:G79"/>
    <mergeCell ref="B98:G98"/>
    <mergeCell ref="B93:G93"/>
    <mergeCell ref="B94:G94"/>
    <mergeCell ref="B95:G95"/>
    <mergeCell ref="B87:G87"/>
    <mergeCell ref="B88:G88"/>
    <mergeCell ref="B89:G89"/>
    <mergeCell ref="B91:G91"/>
    <mergeCell ref="B92:G92"/>
    <mergeCell ref="B96:G96"/>
    <mergeCell ref="B97:G97"/>
    <mergeCell ref="B25:G25"/>
    <mergeCell ref="B15:G15"/>
    <mergeCell ref="B16:G16"/>
    <mergeCell ref="B17:G17"/>
    <mergeCell ref="B18:G18"/>
    <mergeCell ref="B20:G20"/>
    <mergeCell ref="B65:G65"/>
    <mergeCell ref="B66:G66"/>
    <mergeCell ref="B67:G67"/>
    <mergeCell ref="B45:G45"/>
    <mergeCell ref="B46:G46"/>
    <mergeCell ref="B48:G48"/>
    <mergeCell ref="B49:G49"/>
    <mergeCell ref="B50:G50"/>
    <mergeCell ref="B51:G51"/>
    <mergeCell ref="B52:G52"/>
    <mergeCell ref="B53:G53"/>
    <mergeCell ref="B54:G54"/>
    <mergeCell ref="B55:G55"/>
    <mergeCell ref="B56:G56"/>
    <mergeCell ref="B57:G57"/>
    <mergeCell ref="B58:G58"/>
    <mergeCell ref="B24:G24"/>
    <mergeCell ref="B73:G73"/>
    <mergeCell ref="B30:G30"/>
    <mergeCell ref="B59:G59"/>
    <mergeCell ref="B60:G60"/>
    <mergeCell ref="B61:G61"/>
    <mergeCell ref="B62:G62"/>
    <mergeCell ref="B63:G63"/>
    <mergeCell ref="B64:G64"/>
    <mergeCell ref="B69:G69"/>
    <mergeCell ref="B70:G70"/>
    <mergeCell ref="B68:G68"/>
    <mergeCell ref="B42:G42"/>
    <mergeCell ref="B43:G43"/>
    <mergeCell ref="B44:G44"/>
    <mergeCell ref="B37:G37"/>
    <mergeCell ref="B38:G38"/>
    <mergeCell ref="B39:G39"/>
    <mergeCell ref="B40:G40"/>
    <mergeCell ref="B41:G41"/>
    <mergeCell ref="B31:G31"/>
    <mergeCell ref="B32:G32"/>
    <mergeCell ref="B34:G34"/>
    <mergeCell ref="B35:G35"/>
    <mergeCell ref="B36:G36"/>
    <mergeCell ref="B90:G90"/>
    <mergeCell ref="H7:J7"/>
    <mergeCell ref="H5:J5"/>
    <mergeCell ref="H6:J6"/>
    <mergeCell ref="B71:G71"/>
    <mergeCell ref="B72:G72"/>
    <mergeCell ref="A9:J9"/>
    <mergeCell ref="A10:J10"/>
    <mergeCell ref="A11:A12"/>
    <mergeCell ref="B11:B12"/>
    <mergeCell ref="E11:E12"/>
    <mergeCell ref="G11:G12"/>
    <mergeCell ref="D11:D12"/>
    <mergeCell ref="C11:C12"/>
    <mergeCell ref="F11:F12"/>
    <mergeCell ref="H11:J11"/>
    <mergeCell ref="B14:G14"/>
    <mergeCell ref="B26:G26"/>
    <mergeCell ref="B27:G27"/>
    <mergeCell ref="B28:G28"/>
    <mergeCell ref="B29:G29"/>
    <mergeCell ref="B21:G21"/>
    <mergeCell ref="B22:G22"/>
    <mergeCell ref="B23:G23"/>
  </mergeCells>
  <printOptions horizontalCentered="1"/>
  <pageMargins left="0.39370078740157483" right="0.39370078740157483" top="0.55000000000000004" bottom="0.39370078740157483" header="0.31496062992125984" footer="0.31496062992125984"/>
  <pageSetup paperSize="9" scale="71" fitToHeight="5" orientation="landscape" r:id="rId1"/>
  <headerFooter differentFirst="1">
    <oddHeader>&amp;C&amp;"Times New Roman,обычный"&amp;P</oddHeader>
  </headerFooter>
  <ignoredErrors>
    <ignoredError sqref="F1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3</vt:lpstr>
      <vt:lpstr>Лист2</vt:lpstr>
      <vt:lpstr>Лист3</vt:lpstr>
      <vt:lpstr>'Приложение 3'!Заголовки_для_печати</vt:lpstr>
    </vt:vector>
  </TitlesOfParts>
  <Company>Администрация ЗАТО г. Железногорск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Хамутникова Юлия Викторовна</cp:lastModifiedBy>
  <cp:lastPrinted>2019-10-21T03:10:33Z</cp:lastPrinted>
  <dcterms:created xsi:type="dcterms:W3CDTF">2015-11-06T03:24:26Z</dcterms:created>
  <dcterms:modified xsi:type="dcterms:W3CDTF">2019-10-29T07:13:09Z</dcterms:modified>
</cp:coreProperties>
</file>