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fullCalcOnLoad="1"/>
</workbook>
</file>

<file path=xl/sharedStrings.xml><?xml version="1.0" encoding="utf-8"?>
<sst xmlns="http://schemas.openxmlformats.org/spreadsheetml/2006/main" count="111" uniqueCount="102">
  <si>
    <t>Наименование показателя</t>
  </si>
  <si>
    <t>Разд.</t>
  </si>
  <si>
    <t>#Н/Д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</si>
  <si>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</si>
  <si>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</si>
  <si>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</si>
  <si>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</si>
  <si>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</si>
  <si>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</si>
  <si>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</si>
  <si>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</si>
  <si>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</si>
  <si>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</si>
  <si>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</si>
  <si>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</si>
  <si>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</si>
  <si>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</si>
  <si>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</si>
  <si>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</si>
  <si>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</si>
  <si>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</si>
  <si>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</si>
  <si>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</si>
  <si>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</si>
  <si>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</si>
  <si>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</si>
  <si>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</si>
  <si>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Лесное хозяйство</t>
  </si>
  <si>
    <t>0407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</si>
  <si>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</si>
  <si>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</si>
  <si>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</si>
  <si>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</si>
  <si>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</si>
  <si>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</si>
  <si>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</si>
  <si>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</si>
  <si>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</si>
  <si>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</si>
  <si>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</si>
  <si>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</si>
  <si>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</si>
  <si>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</si>
  <si>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</si>
  <si>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</si>
  <si>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</si>
  <si>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</si>
  <si>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</si>
  <si>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</si>
  <si>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 xml:space="preserve">      Молодежная политика и оздоровление детей</t>
  </si>
  <si>
    <t>0707</t>
  </si>
  <si>
    <t xml:space="preserve">      Другие вопросы в области образования</t>
  </si>
  <si>
    <t>0709</t>
  </si>
  <si>
    <t xml:space="preserve">    КУЛЬТУРА  И КИНЕМАТОГРАФИЯ</t>
  </si>
  <si>
    <t>0800</t>
  </si>
  <si>
    <t xml:space="preserve">      Культура</t>
  </si>
  <si>
    <t>0801</t>
  </si>
  <si>
    <t xml:space="preserve">      Другие вопросы в области культуры, кинематографии</t>
  </si>
  <si>
    <t>0804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</si>
  <si>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</si>
  <si>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</si>
  <si>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</si>
  <si>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</si>
  <si>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</si>
  <si>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</si>
  <si>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</si>
  <si>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</si>
  <si>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обслуживание населения</t>
  </si>
  <si>
    <t>1002</t>
  </si>
  <si>
    <t xml:space="preserve">      Социальное обеспечение населения</t>
  </si>
  <si>
    <t>1003</t>
  </si>
  <si>
    <t xml:space="preserve">      Охрана семьи и детства</t>
  </si>
  <si>
    <t>1004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</si>
  <si>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</si>
  <si>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</si>
  <si>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</si>
  <si>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</si>
  <si>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</si>
  <si>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</si>
  <si>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</si>
  <si>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</si>
  <si>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</si>
  <si>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</si>
  <si>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</si>
  <si>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</si>
  <si>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внутреннего государственного и муниципального долга</t>
  </si>
  <si>
    <t>1301</t>
  </si>
  <si>
    <t>Всего расходов:</t>
  </si>
  <si>
    <t>№ п/п</t>
  </si>
  <si>
    <t>План на год</t>
  </si>
  <si>
    <t>План на 1 полугодие</t>
  </si>
  <si>
    <t>Фактическое исполнение</t>
  </si>
  <si>
    <t>Отклонение</t>
  </si>
  <si>
    <t>Процент выполнения</t>
  </si>
  <si>
    <t>от плана на год</t>
  </si>
  <si>
    <t>от плана на 1 полугодие</t>
  </si>
  <si>
    <t xml:space="preserve">          Исполнение расходов бюджета ЗАТО Железногорск в разрезе  разделов, подразделов за первое полугодие 2013 года</t>
  </si>
  <si>
    <t>Приложение № 3</t>
  </si>
  <si>
    <t>к постановлению Администрации</t>
  </si>
  <si>
    <t>ЗАТО г.Железногорск</t>
  </si>
  <si>
    <t>(рублей)</t>
  </si>
  <si>
    <t>от 22.07.2013 № 1158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</si>
</sst>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vertical="top" wrapText="1"/>
    </xf>
    <xf numFmtId="49" fontId="41" fillId="33" borderId="10" xfId="0" applyNumberFormat="1" applyFont="1" applyFill="1" applyBorder="1" applyAlignment="1">
      <alignment horizontal="center" vertical="top" shrinkToFit="1"/>
    </xf>
    <xf numFmtId="4" fontId="41" fillId="33" borderId="10" xfId="0" applyNumberFormat="1" applyFont="1" applyFill="1" applyBorder="1" applyAlignment="1">
      <alignment horizontal="right" vertical="top" shrinkToFit="1"/>
    </xf>
    <xf numFmtId="0" fontId="41" fillId="33" borderId="0" xfId="0" applyFont="1" applyFill="1" applyAlignment="1">
      <alignment horizontal="left" wrapText="1"/>
    </xf>
    <xf numFmtId="0" fontId="40" fillId="33" borderId="10" xfId="0" applyFont="1" applyFill="1" applyBorder="1" applyAlignment="1">
      <alignment horizontal="center" vertical="center"/>
    </xf>
    <xf numFmtId="4" fontId="41" fillId="33" borderId="11" xfId="0" applyNumberFormat="1" applyFont="1" applyFill="1" applyBorder="1" applyAlignment="1">
      <alignment horizontal="right" vertical="top" shrinkToFit="1"/>
    </xf>
    <xf numFmtId="4" fontId="40" fillId="33" borderId="10" xfId="0" applyNumberFormat="1" applyFont="1" applyFill="1" applyBorder="1" applyAlignment="1">
      <alignment vertical="top"/>
    </xf>
    <xf numFmtId="10" fontId="40" fillId="33" borderId="10" xfId="0" applyNumberFormat="1" applyFont="1" applyFill="1" applyBorder="1" applyAlignment="1">
      <alignment vertical="top"/>
    </xf>
    <xf numFmtId="0" fontId="42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right"/>
    </xf>
    <xf numFmtId="4" fontId="43" fillId="33" borderId="10" xfId="0" applyNumberFormat="1" applyFont="1" applyFill="1" applyBorder="1" applyAlignment="1">
      <alignment horizontal="right" vertical="top" shrinkToFit="1"/>
    </xf>
    <xf numFmtId="4" fontId="44" fillId="33" borderId="10" xfId="0" applyNumberFormat="1" applyFont="1" applyFill="1" applyBorder="1" applyAlignment="1">
      <alignment horizontal="right" vertical="top" shrinkToFit="1"/>
    </xf>
    <xf numFmtId="4" fontId="43" fillId="33" borderId="12" xfId="0" applyNumberFormat="1" applyFont="1" applyFill="1" applyBorder="1" applyAlignment="1">
      <alignment horizontal="right" vertical="top" shrinkToFit="1"/>
    </xf>
    <xf numFmtId="4" fontId="42" fillId="33" borderId="10" xfId="0" applyNumberFormat="1" applyFont="1" applyFill="1" applyBorder="1" applyAlignment="1">
      <alignment vertical="top"/>
    </xf>
    <xf numFmtId="10" fontId="42" fillId="33" borderId="10" xfId="0" applyNumberFormat="1" applyFont="1" applyFill="1" applyBorder="1" applyAlignment="1">
      <alignment vertical="top"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top" wrapText="1"/>
    </xf>
    <xf numFmtId="49" fontId="43" fillId="33" borderId="10" xfId="0" applyNumberFormat="1" applyFont="1" applyFill="1" applyBorder="1" applyAlignment="1">
      <alignment horizontal="center" vertical="top" shrinkToFit="1"/>
    </xf>
    <xf numFmtId="4" fontId="43" fillId="33" borderId="11" xfId="0" applyNumberFormat="1" applyFont="1" applyFill="1" applyBorder="1" applyAlignment="1">
      <alignment horizontal="right" vertical="top" shrinkToFit="1"/>
    </xf>
    <xf numFmtId="0" fontId="2" fillId="33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40" fillId="33" borderId="0" xfId="0" applyFont="1" applyFill="1" applyAlignment="1">
      <alignment horizontal="right"/>
    </xf>
    <xf numFmtId="0" fontId="45" fillId="0" borderId="0" xfId="0" applyFont="1" applyAlignment="1">
      <alignment vertical="top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wrapText="1"/>
    </xf>
    <xf numFmtId="0" fontId="41" fillId="33" borderId="0" xfId="0" applyFont="1" applyFill="1" applyAlignment="1">
      <alignment horizontal="center"/>
    </xf>
    <xf numFmtId="0" fontId="41" fillId="33" borderId="15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43" fillId="33" borderId="11" xfId="0" applyFont="1" applyFill="1" applyBorder="1" applyAlignment="1">
      <alignment horizontal="left"/>
    </xf>
    <xf numFmtId="0" fontId="43" fillId="33" borderId="16" xfId="0" applyFont="1" applyFill="1" applyBorder="1" applyAlignment="1">
      <alignment horizontal="left"/>
    </xf>
    <xf numFmtId="0" fontId="41" fillId="33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GridLines="0" tabSelected="1" zoomScalePageLayoutView="0" workbookViewId="0" topLeftCell="A1">
      <selection activeCell="P5" sqref="P5"/>
    </sheetView>
  </sheetViews>
  <sheetFormatPr defaultColWidth="9.140625" defaultRowHeight="15" outlineLevelRow="1"/>
  <cols>
    <col min="1" max="1" width="9.140625" style="1" customWidth="1"/>
    <col min="2" max="2" width="40.00390625" style="1" customWidth="1"/>
    <col min="3" max="3" width="7.7109375" style="1" customWidth="1"/>
    <col min="4" max="5" width="0" style="1" hidden="1" customWidth="1"/>
    <col min="6" max="6" width="14.7109375" style="1" customWidth="1"/>
    <col min="7" max="8" width="11.7109375" style="1" hidden="1" customWidth="1"/>
    <col min="9" max="9" width="0" style="1" hidden="1" customWidth="1"/>
    <col min="10" max="10" width="11.8515625" style="1" customWidth="1"/>
    <col min="11" max="11" width="0" style="1" hidden="1" customWidth="1"/>
    <col min="12" max="12" width="14.140625" style="1" customWidth="1"/>
    <col min="13" max="13" width="0" style="1" hidden="1" customWidth="1"/>
    <col min="14" max="14" width="17.57421875" style="1" customWidth="1"/>
    <col min="15" max="15" width="16.421875" style="1" customWidth="1"/>
    <col min="16" max="16" width="18.00390625" style="1" customWidth="1"/>
    <col min="17" max="17" width="15.7109375" style="1" customWidth="1"/>
    <col min="18" max="16384" width="9.140625" style="1" customWidth="1"/>
  </cols>
  <sheetData>
    <row r="1" ht="18.75">
      <c r="P1" s="25" t="s">
        <v>97</v>
      </c>
    </row>
    <row r="2" ht="18.75">
      <c r="P2" s="25" t="s">
        <v>98</v>
      </c>
    </row>
    <row r="3" ht="18.75">
      <c r="P3" s="25" t="s">
        <v>99</v>
      </c>
    </row>
    <row r="4" ht="18.75">
      <c r="P4" s="25" t="s">
        <v>101</v>
      </c>
    </row>
    <row r="5" spans="2:13" ht="15.75">
      <c r="B5" s="28"/>
      <c r="C5" s="28"/>
      <c r="D5" s="28"/>
      <c r="E5" s="28"/>
      <c r="F5" s="28"/>
      <c r="G5" s="2"/>
      <c r="H5" s="2"/>
      <c r="I5" s="2"/>
      <c r="J5" s="2"/>
      <c r="K5" s="2"/>
      <c r="L5" s="2"/>
      <c r="M5" s="2"/>
    </row>
    <row r="6" spans="1:17" ht="18.75">
      <c r="A6" s="38" t="s">
        <v>96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2:13" ht="15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7" ht="15.75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Q8" s="24" t="s">
        <v>100</v>
      </c>
    </row>
    <row r="9" spans="1:17" s="23" customFormat="1" ht="25.5" customHeight="1">
      <c r="A9" s="33" t="s">
        <v>88</v>
      </c>
      <c r="B9" s="31" t="s">
        <v>0</v>
      </c>
      <c r="C9" s="31" t="s">
        <v>1</v>
      </c>
      <c r="D9" s="26" t="s">
        <v>89</v>
      </c>
      <c r="E9" s="22" t="s">
        <v>2</v>
      </c>
      <c r="F9" s="26" t="s">
        <v>89</v>
      </c>
      <c r="G9" s="26" t="s">
        <v>90</v>
      </c>
      <c r="H9" s="22" t="s">
        <v>2</v>
      </c>
      <c r="I9" s="22" t="s">
        <v>2</v>
      </c>
      <c r="J9" s="26" t="s">
        <v>90</v>
      </c>
      <c r="K9" s="22" t="s">
        <v>2</v>
      </c>
      <c r="L9" s="26" t="s">
        <v>91</v>
      </c>
      <c r="M9" s="35" t="s">
        <v>92</v>
      </c>
      <c r="N9" s="37"/>
      <c r="O9" s="36"/>
      <c r="P9" s="35" t="s">
        <v>93</v>
      </c>
      <c r="Q9" s="36"/>
    </row>
    <row r="10" spans="1:17" s="23" customFormat="1" ht="54.75" customHeight="1">
      <c r="A10" s="34"/>
      <c r="B10" s="32"/>
      <c r="C10" s="32"/>
      <c r="D10" s="27"/>
      <c r="E10" s="22"/>
      <c r="F10" s="27"/>
      <c r="G10" s="27"/>
      <c r="H10" s="22"/>
      <c r="I10" s="22"/>
      <c r="J10" s="27"/>
      <c r="K10" s="22"/>
      <c r="L10" s="27"/>
      <c r="M10" s="22" t="s">
        <v>94</v>
      </c>
      <c r="N10" s="22" t="s">
        <v>94</v>
      </c>
      <c r="O10" s="22" t="s">
        <v>95</v>
      </c>
      <c r="P10" s="22" t="s">
        <v>94</v>
      </c>
      <c r="Q10" s="22" t="s">
        <v>95</v>
      </c>
    </row>
    <row r="11" spans="1:17" s="18" customFormat="1" ht="31.5">
      <c r="A11" s="11">
        <v>1</v>
      </c>
      <c r="B11" s="19" t="s">
        <v>3</v>
      </c>
      <c r="C11" s="20" t="s">
        <v>4</v>
      </c>
      <c r="D11" s="20"/>
      <c r="E11" s="20"/>
      <c r="F11" s="13">
        <v>225429495.76</v>
      </c>
      <c r="G11" s="13">
        <v>57309159.55</v>
      </c>
      <c r="H11" s="13">
        <v>55058800.51</v>
      </c>
      <c r="I11" s="13">
        <v>0</v>
      </c>
      <c r="J11" s="13">
        <f>H11+G11</f>
        <v>112367960.06</v>
      </c>
      <c r="K11" s="13">
        <v>0</v>
      </c>
      <c r="L11" s="13">
        <v>101348406.64</v>
      </c>
      <c r="M11" s="21">
        <v>0</v>
      </c>
      <c r="N11" s="16">
        <f>L11-F11</f>
        <v>-124081089.11999999</v>
      </c>
      <c r="O11" s="16">
        <f>L11-J11</f>
        <v>-11019553.420000002</v>
      </c>
      <c r="P11" s="17">
        <f>L11/F11</f>
        <v>0.449579174625396</v>
      </c>
      <c r="Q11" s="17">
        <f>L11/J11</f>
        <v>0.9019333143173909</v>
      </c>
    </row>
    <row r="12" spans="1:17" ht="63" outlineLevel="1">
      <c r="A12" s="7">
        <v>2</v>
      </c>
      <c r="B12" s="3" t="s">
        <v>5</v>
      </c>
      <c r="C12" s="4" t="s">
        <v>6</v>
      </c>
      <c r="D12" s="4"/>
      <c r="E12" s="4"/>
      <c r="F12" s="5">
        <v>1404047</v>
      </c>
      <c r="G12" s="5">
        <v>364113</v>
      </c>
      <c r="H12" s="5">
        <v>337912</v>
      </c>
      <c r="I12" s="5">
        <v>0</v>
      </c>
      <c r="J12" s="5">
        <f aca="true" t="shared" si="0" ref="J12:J53">H12+G12</f>
        <v>702025</v>
      </c>
      <c r="K12" s="5">
        <v>0</v>
      </c>
      <c r="L12" s="5">
        <v>668262.43</v>
      </c>
      <c r="M12" s="8">
        <v>0</v>
      </c>
      <c r="N12" s="9">
        <f aca="true" t="shared" si="1" ref="N12:N53">L12-F12</f>
        <v>-735784.57</v>
      </c>
      <c r="O12" s="9">
        <f aca="true" t="shared" si="2" ref="O12:O53">L12-J12</f>
        <v>-33762.56999999995</v>
      </c>
      <c r="P12" s="10">
        <f aca="true" t="shared" si="3" ref="P12:P53">L12/F12</f>
        <v>0.475954458789485</v>
      </c>
      <c r="Q12" s="10">
        <f aca="true" t="shared" si="4" ref="Q12:Q53">L12/J12</f>
        <v>0.9519068836579895</v>
      </c>
    </row>
    <row r="13" spans="1:17" ht="78.75" outlineLevel="1">
      <c r="A13" s="7">
        <v>3</v>
      </c>
      <c r="B13" s="3" t="s">
        <v>7</v>
      </c>
      <c r="C13" s="4" t="s">
        <v>8</v>
      </c>
      <c r="D13" s="4"/>
      <c r="E13" s="4"/>
      <c r="F13" s="5">
        <v>12638312</v>
      </c>
      <c r="G13" s="5">
        <v>3213797</v>
      </c>
      <c r="H13" s="5">
        <v>3290798</v>
      </c>
      <c r="I13" s="5">
        <v>0</v>
      </c>
      <c r="J13" s="5">
        <f t="shared" si="0"/>
        <v>6504595</v>
      </c>
      <c r="K13" s="5">
        <v>0</v>
      </c>
      <c r="L13" s="5">
        <v>5354244.57</v>
      </c>
      <c r="M13" s="8">
        <v>0</v>
      </c>
      <c r="N13" s="9">
        <f t="shared" si="1"/>
        <v>-7284067.43</v>
      </c>
      <c r="O13" s="9">
        <f t="shared" si="2"/>
        <v>-1150350.4299999997</v>
      </c>
      <c r="P13" s="10">
        <f t="shared" si="3"/>
        <v>0.4236518745541335</v>
      </c>
      <c r="Q13" s="10">
        <f t="shared" si="4"/>
        <v>0.8231480315069578</v>
      </c>
    </row>
    <row r="14" spans="1:17" ht="94.5" outlineLevel="1">
      <c r="A14" s="7">
        <v>4</v>
      </c>
      <c r="B14" s="3" t="s">
        <v>9</v>
      </c>
      <c r="C14" s="4" t="s">
        <v>10</v>
      </c>
      <c r="D14" s="4"/>
      <c r="E14" s="4"/>
      <c r="F14" s="5">
        <v>92112849.87</v>
      </c>
      <c r="G14" s="5">
        <v>24307700.8</v>
      </c>
      <c r="H14" s="5">
        <v>23080818.19</v>
      </c>
      <c r="I14" s="5">
        <v>0</v>
      </c>
      <c r="J14" s="5">
        <f t="shared" si="0"/>
        <v>47388518.99</v>
      </c>
      <c r="K14" s="5">
        <v>0</v>
      </c>
      <c r="L14" s="5">
        <v>42188842.33</v>
      </c>
      <c r="M14" s="8">
        <v>0</v>
      </c>
      <c r="N14" s="9">
        <f t="shared" si="1"/>
        <v>-49924007.54000001</v>
      </c>
      <c r="O14" s="9">
        <f t="shared" si="2"/>
        <v>-5199676.660000004</v>
      </c>
      <c r="P14" s="10">
        <f t="shared" si="3"/>
        <v>0.45801256165173077</v>
      </c>
      <c r="Q14" s="10">
        <f t="shared" si="4"/>
        <v>0.8902756032300303</v>
      </c>
    </row>
    <row r="15" spans="1:17" ht="78.75" outlineLevel="1">
      <c r="A15" s="7">
        <v>5</v>
      </c>
      <c r="B15" s="3" t="s">
        <v>11</v>
      </c>
      <c r="C15" s="4" t="s">
        <v>12</v>
      </c>
      <c r="D15" s="4"/>
      <c r="E15" s="4"/>
      <c r="F15" s="5">
        <v>9613662</v>
      </c>
      <c r="G15" s="5">
        <v>2118313.23</v>
      </c>
      <c r="H15" s="5">
        <v>2757335.77</v>
      </c>
      <c r="I15" s="5">
        <v>0</v>
      </c>
      <c r="J15" s="5">
        <f t="shared" si="0"/>
        <v>4875649</v>
      </c>
      <c r="K15" s="5">
        <v>0</v>
      </c>
      <c r="L15" s="5">
        <v>4324239.28</v>
      </c>
      <c r="M15" s="8">
        <v>0</v>
      </c>
      <c r="N15" s="9">
        <f t="shared" si="1"/>
        <v>-5289422.72</v>
      </c>
      <c r="O15" s="9">
        <f t="shared" si="2"/>
        <v>-551409.7199999997</v>
      </c>
      <c r="P15" s="10">
        <f t="shared" si="3"/>
        <v>0.4498014679525867</v>
      </c>
      <c r="Q15" s="10">
        <f t="shared" si="4"/>
        <v>0.8869053699312646</v>
      </c>
    </row>
    <row r="16" spans="1:17" ht="15.75" outlineLevel="1">
      <c r="A16" s="7">
        <v>6</v>
      </c>
      <c r="B16" s="3" t="s">
        <v>13</v>
      </c>
      <c r="C16" s="4" t="s">
        <v>14</v>
      </c>
      <c r="D16" s="4"/>
      <c r="E16" s="4"/>
      <c r="F16" s="5">
        <v>1143620</v>
      </c>
      <c r="G16" s="5">
        <v>0</v>
      </c>
      <c r="H16" s="5">
        <v>0</v>
      </c>
      <c r="I16" s="5">
        <v>0</v>
      </c>
      <c r="J16" s="5">
        <f t="shared" si="0"/>
        <v>0</v>
      </c>
      <c r="K16" s="5">
        <v>0</v>
      </c>
      <c r="L16" s="5">
        <v>0</v>
      </c>
      <c r="M16" s="8">
        <v>0</v>
      </c>
      <c r="N16" s="9">
        <f t="shared" si="1"/>
        <v>-1143620</v>
      </c>
      <c r="O16" s="9">
        <f t="shared" si="2"/>
        <v>0</v>
      </c>
      <c r="P16" s="10">
        <f t="shared" si="3"/>
        <v>0</v>
      </c>
      <c r="Q16" s="10">
        <v>0</v>
      </c>
    </row>
    <row r="17" spans="1:17" ht="31.5" outlineLevel="1">
      <c r="A17" s="7">
        <v>7</v>
      </c>
      <c r="B17" s="3" t="s">
        <v>15</v>
      </c>
      <c r="C17" s="4" t="s">
        <v>16</v>
      </c>
      <c r="D17" s="4"/>
      <c r="E17" s="4"/>
      <c r="F17" s="5">
        <v>108517004.89</v>
      </c>
      <c r="G17" s="5">
        <v>27305235.52</v>
      </c>
      <c r="H17" s="5">
        <v>25591936.55</v>
      </c>
      <c r="I17" s="5">
        <v>0</v>
      </c>
      <c r="J17" s="5">
        <f t="shared" si="0"/>
        <v>52897172.07</v>
      </c>
      <c r="K17" s="5">
        <v>0</v>
      </c>
      <c r="L17" s="5">
        <v>48812818.03</v>
      </c>
      <c r="M17" s="8">
        <v>0</v>
      </c>
      <c r="N17" s="9">
        <f t="shared" si="1"/>
        <v>-59704186.86</v>
      </c>
      <c r="O17" s="9">
        <f t="shared" si="2"/>
        <v>-4084354.039999999</v>
      </c>
      <c r="P17" s="10">
        <f t="shared" si="3"/>
        <v>0.44981722523101236</v>
      </c>
      <c r="Q17" s="10">
        <f t="shared" si="4"/>
        <v>0.9227869112814748</v>
      </c>
    </row>
    <row r="18" spans="1:17" s="18" customFormat="1" ht="63">
      <c r="A18" s="11">
        <v>8</v>
      </c>
      <c r="B18" s="19" t="s">
        <v>17</v>
      </c>
      <c r="C18" s="20" t="s">
        <v>18</v>
      </c>
      <c r="D18" s="20"/>
      <c r="E18" s="20"/>
      <c r="F18" s="13">
        <v>17433771.8</v>
      </c>
      <c r="G18" s="13">
        <v>4863197.84</v>
      </c>
      <c r="H18" s="13">
        <v>4485678.42</v>
      </c>
      <c r="I18" s="13">
        <v>0</v>
      </c>
      <c r="J18" s="13">
        <f t="shared" si="0"/>
        <v>9348876.26</v>
      </c>
      <c r="K18" s="13">
        <v>0</v>
      </c>
      <c r="L18" s="13">
        <v>7422267.46</v>
      </c>
      <c r="M18" s="21">
        <v>0</v>
      </c>
      <c r="N18" s="16">
        <f t="shared" si="1"/>
        <v>-10011504.34</v>
      </c>
      <c r="O18" s="16">
        <f t="shared" si="2"/>
        <v>-1926608.7999999998</v>
      </c>
      <c r="P18" s="17">
        <f t="shared" si="3"/>
        <v>0.42574077171298064</v>
      </c>
      <c r="Q18" s="17">
        <f t="shared" si="4"/>
        <v>0.7939208150349398</v>
      </c>
    </row>
    <row r="19" spans="1:17" ht="63" outlineLevel="1">
      <c r="A19" s="7">
        <v>9</v>
      </c>
      <c r="B19" s="3" t="s">
        <v>19</v>
      </c>
      <c r="C19" s="4" t="s">
        <v>20</v>
      </c>
      <c r="D19" s="4"/>
      <c r="E19" s="4"/>
      <c r="F19" s="5">
        <v>16748981.8</v>
      </c>
      <c r="G19" s="5">
        <v>4223397.84</v>
      </c>
      <c r="H19" s="5">
        <v>4440688.42</v>
      </c>
      <c r="I19" s="5">
        <v>0</v>
      </c>
      <c r="J19" s="5">
        <f t="shared" si="0"/>
        <v>8664086.26</v>
      </c>
      <c r="K19" s="5">
        <v>0</v>
      </c>
      <c r="L19" s="5">
        <v>7422267.46</v>
      </c>
      <c r="M19" s="8">
        <v>0</v>
      </c>
      <c r="N19" s="9">
        <f t="shared" si="1"/>
        <v>-9326714.34</v>
      </c>
      <c r="O19" s="9">
        <f t="shared" si="2"/>
        <v>-1241818.7999999998</v>
      </c>
      <c r="P19" s="10">
        <f t="shared" si="3"/>
        <v>0.4431473834427356</v>
      </c>
      <c r="Q19" s="10">
        <f t="shared" si="4"/>
        <v>0.8566705405816216</v>
      </c>
    </row>
    <row r="20" spans="1:17" ht="47.25" outlineLevel="1">
      <c r="A20" s="7">
        <v>10</v>
      </c>
      <c r="B20" s="3" t="s">
        <v>21</v>
      </c>
      <c r="C20" s="4" t="s">
        <v>22</v>
      </c>
      <c r="D20" s="4"/>
      <c r="E20" s="4"/>
      <c r="F20" s="5">
        <v>684790</v>
      </c>
      <c r="G20" s="5">
        <v>639800</v>
      </c>
      <c r="H20" s="5">
        <v>44990</v>
      </c>
      <c r="I20" s="5">
        <v>0</v>
      </c>
      <c r="J20" s="5">
        <f t="shared" si="0"/>
        <v>684790</v>
      </c>
      <c r="K20" s="5">
        <v>0</v>
      </c>
      <c r="L20" s="5">
        <v>0</v>
      </c>
      <c r="M20" s="8">
        <v>0</v>
      </c>
      <c r="N20" s="9">
        <f t="shared" si="1"/>
        <v>-684790</v>
      </c>
      <c r="O20" s="9">
        <f t="shared" si="2"/>
        <v>-684790</v>
      </c>
      <c r="P20" s="10">
        <f t="shared" si="3"/>
        <v>0</v>
      </c>
      <c r="Q20" s="10">
        <f t="shared" si="4"/>
        <v>0</v>
      </c>
    </row>
    <row r="21" spans="1:17" s="18" customFormat="1" ht="31.5">
      <c r="A21" s="11">
        <v>11</v>
      </c>
      <c r="B21" s="19" t="s">
        <v>23</v>
      </c>
      <c r="C21" s="20" t="s">
        <v>24</v>
      </c>
      <c r="D21" s="20"/>
      <c r="E21" s="20"/>
      <c r="F21" s="13">
        <v>316543523.19</v>
      </c>
      <c r="G21" s="13">
        <v>64585627.4</v>
      </c>
      <c r="H21" s="13">
        <v>60730242.56</v>
      </c>
      <c r="I21" s="13">
        <v>0</v>
      </c>
      <c r="J21" s="13">
        <f t="shared" si="0"/>
        <v>125315869.96000001</v>
      </c>
      <c r="K21" s="13">
        <v>0</v>
      </c>
      <c r="L21" s="13">
        <v>100364250.69</v>
      </c>
      <c r="M21" s="21">
        <v>0</v>
      </c>
      <c r="N21" s="16">
        <f t="shared" si="1"/>
        <v>-216179272.5</v>
      </c>
      <c r="O21" s="16">
        <f t="shared" si="2"/>
        <v>-24951619.27000001</v>
      </c>
      <c r="P21" s="17">
        <f t="shared" si="3"/>
        <v>0.31706303663574886</v>
      </c>
      <c r="Q21" s="17">
        <f t="shared" si="4"/>
        <v>0.800890188306043</v>
      </c>
    </row>
    <row r="22" spans="1:17" ht="15.75" outlineLevel="1">
      <c r="A22" s="7">
        <v>12</v>
      </c>
      <c r="B22" s="3" t="s">
        <v>25</v>
      </c>
      <c r="C22" s="4" t="s">
        <v>26</v>
      </c>
      <c r="D22" s="4"/>
      <c r="E22" s="4"/>
      <c r="F22" s="5">
        <v>601000</v>
      </c>
      <c r="G22" s="5">
        <v>0</v>
      </c>
      <c r="H22" s="5">
        <v>0</v>
      </c>
      <c r="I22" s="5">
        <v>0</v>
      </c>
      <c r="J22" s="5">
        <f t="shared" si="0"/>
        <v>0</v>
      </c>
      <c r="K22" s="5">
        <v>0</v>
      </c>
      <c r="L22" s="5">
        <v>0</v>
      </c>
      <c r="M22" s="8">
        <v>0</v>
      </c>
      <c r="N22" s="9">
        <f t="shared" si="1"/>
        <v>-601000</v>
      </c>
      <c r="O22" s="9">
        <f t="shared" si="2"/>
        <v>0</v>
      </c>
      <c r="P22" s="10">
        <f t="shared" si="3"/>
        <v>0</v>
      </c>
      <c r="Q22" s="10">
        <v>0</v>
      </c>
    </row>
    <row r="23" spans="1:17" ht="15.75" outlineLevel="1">
      <c r="A23" s="7">
        <v>13</v>
      </c>
      <c r="B23" s="3" t="s">
        <v>27</v>
      </c>
      <c r="C23" s="4" t="s">
        <v>28</v>
      </c>
      <c r="D23" s="4"/>
      <c r="E23" s="4"/>
      <c r="F23" s="5">
        <v>8358700</v>
      </c>
      <c r="G23" s="5">
        <v>1296183.32</v>
      </c>
      <c r="H23" s="5">
        <v>2748835.2</v>
      </c>
      <c r="I23" s="5">
        <v>0</v>
      </c>
      <c r="J23" s="5">
        <f t="shared" si="0"/>
        <v>4045018.5200000005</v>
      </c>
      <c r="K23" s="5">
        <v>0</v>
      </c>
      <c r="L23" s="5">
        <v>4045018.52</v>
      </c>
      <c r="M23" s="8">
        <v>0</v>
      </c>
      <c r="N23" s="9">
        <f t="shared" si="1"/>
        <v>-4313681.48</v>
      </c>
      <c r="O23" s="9">
        <f t="shared" si="2"/>
        <v>0</v>
      </c>
      <c r="P23" s="10">
        <f t="shared" si="3"/>
        <v>0.48392914209147353</v>
      </c>
      <c r="Q23" s="10">
        <f t="shared" si="4"/>
        <v>0.9999999999999999</v>
      </c>
    </row>
    <row r="24" spans="1:17" ht="15.75" outlineLevel="1">
      <c r="A24" s="7">
        <v>14</v>
      </c>
      <c r="B24" s="3" t="s">
        <v>29</v>
      </c>
      <c r="C24" s="4" t="s">
        <v>30</v>
      </c>
      <c r="D24" s="4"/>
      <c r="E24" s="4"/>
      <c r="F24" s="5">
        <v>66243400</v>
      </c>
      <c r="G24" s="5">
        <v>23600400</v>
      </c>
      <c r="H24" s="5">
        <v>10500000</v>
      </c>
      <c r="I24" s="5">
        <v>0</v>
      </c>
      <c r="J24" s="5">
        <f t="shared" si="0"/>
        <v>34100400</v>
      </c>
      <c r="K24" s="5">
        <v>0</v>
      </c>
      <c r="L24" s="5">
        <v>34100400</v>
      </c>
      <c r="M24" s="8">
        <v>0</v>
      </c>
      <c r="N24" s="9">
        <f t="shared" si="1"/>
        <v>-32143000</v>
      </c>
      <c r="O24" s="9">
        <f t="shared" si="2"/>
        <v>0</v>
      </c>
      <c r="P24" s="10">
        <f t="shared" si="3"/>
        <v>0.5147743020436752</v>
      </c>
      <c r="Q24" s="10">
        <f t="shared" si="4"/>
        <v>1</v>
      </c>
    </row>
    <row r="25" spans="1:17" ht="31.5" outlineLevel="1">
      <c r="A25" s="7">
        <v>15</v>
      </c>
      <c r="B25" s="3" t="s">
        <v>31</v>
      </c>
      <c r="C25" s="4" t="s">
        <v>32</v>
      </c>
      <c r="D25" s="4"/>
      <c r="E25" s="4"/>
      <c r="F25" s="5">
        <v>230477047</v>
      </c>
      <c r="G25" s="5">
        <v>38889044.08</v>
      </c>
      <c r="H25" s="5">
        <v>41918031.17</v>
      </c>
      <c r="I25" s="5">
        <v>0</v>
      </c>
      <c r="J25" s="5">
        <f t="shared" si="0"/>
        <v>80807075.25</v>
      </c>
      <c r="K25" s="5">
        <v>0</v>
      </c>
      <c r="L25" s="5">
        <v>60531849.87</v>
      </c>
      <c r="M25" s="8">
        <v>0</v>
      </c>
      <c r="N25" s="9">
        <f t="shared" si="1"/>
        <v>-169945197.13</v>
      </c>
      <c r="O25" s="9">
        <f t="shared" si="2"/>
        <v>-20275225.380000003</v>
      </c>
      <c r="P25" s="10">
        <f t="shared" si="3"/>
        <v>0.2626372155401661</v>
      </c>
      <c r="Q25" s="10">
        <f t="shared" si="4"/>
        <v>0.7490909636653381</v>
      </c>
    </row>
    <row r="26" spans="1:17" ht="31.5" outlineLevel="1">
      <c r="A26" s="7">
        <v>16</v>
      </c>
      <c r="B26" s="3" t="s">
        <v>33</v>
      </c>
      <c r="C26" s="4" t="s">
        <v>34</v>
      </c>
      <c r="D26" s="4"/>
      <c r="E26" s="4"/>
      <c r="F26" s="5">
        <v>10863376.19</v>
      </c>
      <c r="G26" s="5">
        <v>800000</v>
      </c>
      <c r="H26" s="5">
        <v>5563376.19</v>
      </c>
      <c r="I26" s="5">
        <v>0</v>
      </c>
      <c r="J26" s="5">
        <f t="shared" si="0"/>
        <v>6363376.19</v>
      </c>
      <c r="K26" s="5">
        <v>0</v>
      </c>
      <c r="L26" s="5">
        <v>1686982.3</v>
      </c>
      <c r="M26" s="8">
        <v>0</v>
      </c>
      <c r="N26" s="9">
        <f t="shared" si="1"/>
        <v>-9176393.889999999</v>
      </c>
      <c r="O26" s="9">
        <f t="shared" si="2"/>
        <v>-4676393.890000001</v>
      </c>
      <c r="P26" s="10">
        <f t="shared" si="3"/>
        <v>0.15529079270520965</v>
      </c>
      <c r="Q26" s="10">
        <f t="shared" si="4"/>
        <v>0.2651080573628635</v>
      </c>
    </row>
    <row r="27" spans="1:17" s="18" customFormat="1" ht="31.5">
      <c r="A27" s="11">
        <v>17</v>
      </c>
      <c r="B27" s="19" t="s">
        <v>35</v>
      </c>
      <c r="C27" s="20" t="s">
        <v>36</v>
      </c>
      <c r="D27" s="20"/>
      <c r="E27" s="20"/>
      <c r="F27" s="13">
        <v>345218533.63</v>
      </c>
      <c r="G27" s="13">
        <v>72653230.28</v>
      </c>
      <c r="H27" s="13">
        <v>127051597.77</v>
      </c>
      <c r="I27" s="13">
        <v>0</v>
      </c>
      <c r="J27" s="13">
        <f t="shared" si="0"/>
        <v>199704828.05</v>
      </c>
      <c r="K27" s="13">
        <v>0</v>
      </c>
      <c r="L27" s="13">
        <v>127977318.79</v>
      </c>
      <c r="M27" s="21">
        <v>0</v>
      </c>
      <c r="N27" s="16">
        <f t="shared" si="1"/>
        <v>-217241214.83999997</v>
      </c>
      <c r="O27" s="16">
        <f t="shared" si="2"/>
        <v>-71727509.26</v>
      </c>
      <c r="P27" s="17">
        <f t="shared" si="3"/>
        <v>0.3707139284913485</v>
      </c>
      <c r="Q27" s="17">
        <f t="shared" si="4"/>
        <v>0.6408323726552989</v>
      </c>
    </row>
    <row r="28" spans="1:17" ht="15.75" outlineLevel="1">
      <c r="A28" s="7">
        <v>18</v>
      </c>
      <c r="B28" s="3" t="s">
        <v>37</v>
      </c>
      <c r="C28" s="4" t="s">
        <v>38</v>
      </c>
      <c r="D28" s="4"/>
      <c r="E28" s="4"/>
      <c r="F28" s="5">
        <v>29189340.68</v>
      </c>
      <c r="G28" s="5">
        <v>0</v>
      </c>
      <c r="H28" s="5">
        <v>14256040.84</v>
      </c>
      <c r="I28" s="5">
        <v>0</v>
      </c>
      <c r="J28" s="5">
        <f t="shared" si="0"/>
        <v>14256040.84</v>
      </c>
      <c r="K28" s="5">
        <v>0</v>
      </c>
      <c r="L28" s="5">
        <v>5428197.12</v>
      </c>
      <c r="M28" s="8">
        <v>0</v>
      </c>
      <c r="N28" s="9">
        <f t="shared" si="1"/>
        <v>-23761143.56</v>
      </c>
      <c r="O28" s="9">
        <f t="shared" si="2"/>
        <v>-8827843.719999999</v>
      </c>
      <c r="P28" s="10">
        <f t="shared" si="3"/>
        <v>0.1859650472927366</v>
      </c>
      <c r="Q28" s="10">
        <f t="shared" si="4"/>
        <v>0.3807647004468037</v>
      </c>
    </row>
    <row r="29" spans="1:17" ht="15.75" outlineLevel="1">
      <c r="A29" s="7">
        <v>19</v>
      </c>
      <c r="B29" s="3" t="s">
        <v>39</v>
      </c>
      <c r="C29" s="4" t="s">
        <v>40</v>
      </c>
      <c r="D29" s="4"/>
      <c r="E29" s="4"/>
      <c r="F29" s="5">
        <v>190471968.54</v>
      </c>
      <c r="G29" s="5">
        <v>53713095.49</v>
      </c>
      <c r="H29" s="5">
        <v>68379188.5</v>
      </c>
      <c r="I29" s="5">
        <v>0</v>
      </c>
      <c r="J29" s="5">
        <f t="shared" si="0"/>
        <v>122092283.99000001</v>
      </c>
      <c r="K29" s="5">
        <v>0</v>
      </c>
      <c r="L29" s="5">
        <v>59433920.42</v>
      </c>
      <c r="M29" s="8">
        <v>0</v>
      </c>
      <c r="N29" s="9">
        <f t="shared" si="1"/>
        <v>-131038048.11999999</v>
      </c>
      <c r="O29" s="9">
        <f t="shared" si="2"/>
        <v>-62658363.57000001</v>
      </c>
      <c r="P29" s="10">
        <f t="shared" si="3"/>
        <v>0.3120349985122278</v>
      </c>
      <c r="Q29" s="10">
        <f t="shared" si="4"/>
        <v>0.4867950576210692</v>
      </c>
    </row>
    <row r="30" spans="1:17" ht="15.75" outlineLevel="1">
      <c r="A30" s="7">
        <v>20</v>
      </c>
      <c r="B30" s="3" t="s">
        <v>41</v>
      </c>
      <c r="C30" s="4" t="s">
        <v>42</v>
      </c>
      <c r="D30" s="4"/>
      <c r="E30" s="4"/>
      <c r="F30" s="5">
        <v>125557224.41</v>
      </c>
      <c r="G30" s="5">
        <v>18940134.79</v>
      </c>
      <c r="H30" s="5">
        <v>44416368.43</v>
      </c>
      <c r="I30" s="5">
        <v>0</v>
      </c>
      <c r="J30" s="5">
        <f t="shared" si="0"/>
        <v>63356503.22</v>
      </c>
      <c r="K30" s="5">
        <v>0</v>
      </c>
      <c r="L30" s="5">
        <v>63115201.25</v>
      </c>
      <c r="M30" s="8">
        <v>0</v>
      </c>
      <c r="N30" s="9">
        <f t="shared" si="1"/>
        <v>-62442023.16</v>
      </c>
      <c r="O30" s="9">
        <f t="shared" si="2"/>
        <v>-241301.9699999988</v>
      </c>
      <c r="P30" s="10">
        <f t="shared" si="3"/>
        <v>0.5026807620714909</v>
      </c>
      <c r="Q30" s="10">
        <f t="shared" si="4"/>
        <v>0.9961913622479748</v>
      </c>
    </row>
    <row r="31" spans="1:17" s="18" customFormat="1" ht="15.75">
      <c r="A31" s="11">
        <v>21</v>
      </c>
      <c r="B31" s="19" t="s">
        <v>43</v>
      </c>
      <c r="C31" s="20" t="s">
        <v>44</v>
      </c>
      <c r="D31" s="20"/>
      <c r="E31" s="20"/>
      <c r="F31" s="13">
        <v>1717572137.06</v>
      </c>
      <c r="G31" s="13">
        <v>387668404.14</v>
      </c>
      <c r="H31" s="13">
        <v>502975421.99</v>
      </c>
      <c r="I31" s="13">
        <v>0</v>
      </c>
      <c r="J31" s="13">
        <f t="shared" si="0"/>
        <v>890643826.13</v>
      </c>
      <c r="K31" s="13">
        <v>0</v>
      </c>
      <c r="L31" s="13">
        <v>792327932.48</v>
      </c>
      <c r="M31" s="21">
        <v>0</v>
      </c>
      <c r="N31" s="16">
        <f t="shared" si="1"/>
        <v>-925244204.5799999</v>
      </c>
      <c r="O31" s="16">
        <f t="shared" si="2"/>
        <v>-98315893.64999998</v>
      </c>
      <c r="P31" s="17">
        <f t="shared" si="3"/>
        <v>0.46130693167638503</v>
      </c>
      <c r="Q31" s="17">
        <f t="shared" si="4"/>
        <v>0.8896125580556715</v>
      </c>
    </row>
    <row r="32" spans="1:17" ht="15.75" outlineLevel="1">
      <c r="A32" s="7">
        <v>22</v>
      </c>
      <c r="B32" s="3" t="s">
        <v>45</v>
      </c>
      <c r="C32" s="4" t="s">
        <v>46</v>
      </c>
      <c r="D32" s="4"/>
      <c r="E32" s="4"/>
      <c r="F32" s="5">
        <v>755710436.93</v>
      </c>
      <c r="G32" s="5">
        <v>169528072.09</v>
      </c>
      <c r="H32" s="5">
        <v>196966173.87</v>
      </c>
      <c r="I32" s="5">
        <v>0</v>
      </c>
      <c r="J32" s="5">
        <f t="shared" si="0"/>
        <v>366494245.96000004</v>
      </c>
      <c r="K32" s="5">
        <v>0</v>
      </c>
      <c r="L32" s="5">
        <v>309735454.31</v>
      </c>
      <c r="M32" s="8">
        <v>0</v>
      </c>
      <c r="N32" s="9">
        <f t="shared" si="1"/>
        <v>-445974982.61999995</v>
      </c>
      <c r="O32" s="9">
        <f t="shared" si="2"/>
        <v>-56758791.650000036</v>
      </c>
      <c r="P32" s="10">
        <f t="shared" si="3"/>
        <v>0.4098599664287688</v>
      </c>
      <c r="Q32" s="10">
        <f t="shared" si="4"/>
        <v>0.8451304699168597</v>
      </c>
    </row>
    <row r="33" spans="1:17" ht="15.75" outlineLevel="1">
      <c r="A33" s="7">
        <v>23</v>
      </c>
      <c r="B33" s="3" t="s">
        <v>47</v>
      </c>
      <c r="C33" s="4" t="s">
        <v>48</v>
      </c>
      <c r="D33" s="4"/>
      <c r="E33" s="4"/>
      <c r="F33" s="5">
        <v>850094493.97</v>
      </c>
      <c r="G33" s="5">
        <v>201161055.3</v>
      </c>
      <c r="H33" s="5">
        <v>260382577.8</v>
      </c>
      <c r="I33" s="5">
        <v>0</v>
      </c>
      <c r="J33" s="5">
        <f t="shared" si="0"/>
        <v>461543633.1</v>
      </c>
      <c r="K33" s="5">
        <v>0</v>
      </c>
      <c r="L33" s="5">
        <v>427476540.13</v>
      </c>
      <c r="M33" s="8">
        <v>0</v>
      </c>
      <c r="N33" s="9">
        <f t="shared" si="1"/>
        <v>-422617953.84000003</v>
      </c>
      <c r="O33" s="9">
        <f t="shared" si="2"/>
        <v>-34067092.97000003</v>
      </c>
      <c r="P33" s="10">
        <f t="shared" si="3"/>
        <v>0.5028576742494296</v>
      </c>
      <c r="Q33" s="10">
        <f t="shared" si="4"/>
        <v>0.9261887922899396</v>
      </c>
    </row>
    <row r="34" spans="1:17" ht="31.5" outlineLevel="1">
      <c r="A34" s="7">
        <v>24</v>
      </c>
      <c r="B34" s="3" t="s">
        <v>49</v>
      </c>
      <c r="C34" s="4" t="s">
        <v>50</v>
      </c>
      <c r="D34" s="4"/>
      <c r="E34" s="4"/>
      <c r="F34" s="5">
        <v>47534957.16</v>
      </c>
      <c r="G34" s="5">
        <v>1281943.75</v>
      </c>
      <c r="H34" s="5">
        <v>28997800.32</v>
      </c>
      <c r="I34" s="5">
        <v>0</v>
      </c>
      <c r="J34" s="5">
        <f t="shared" si="0"/>
        <v>30279744.07</v>
      </c>
      <c r="K34" s="5">
        <v>0</v>
      </c>
      <c r="L34" s="5">
        <v>24639672.05</v>
      </c>
      <c r="M34" s="8">
        <v>0</v>
      </c>
      <c r="N34" s="9">
        <f t="shared" si="1"/>
        <v>-22895285.109999996</v>
      </c>
      <c r="O34" s="9">
        <f t="shared" si="2"/>
        <v>-5640072.02</v>
      </c>
      <c r="P34" s="10">
        <f t="shared" si="3"/>
        <v>0.5183484644167081</v>
      </c>
      <c r="Q34" s="10">
        <f t="shared" si="4"/>
        <v>0.8137344884104234</v>
      </c>
    </row>
    <row r="35" spans="1:17" ht="31.5" outlineLevel="1">
      <c r="A35" s="7">
        <v>25</v>
      </c>
      <c r="B35" s="3" t="s">
        <v>51</v>
      </c>
      <c r="C35" s="4" t="s">
        <v>52</v>
      </c>
      <c r="D35" s="4"/>
      <c r="E35" s="4"/>
      <c r="F35" s="5">
        <v>64232249</v>
      </c>
      <c r="G35" s="5">
        <v>15697333</v>
      </c>
      <c r="H35" s="5">
        <v>16628870</v>
      </c>
      <c r="I35" s="5">
        <v>0</v>
      </c>
      <c r="J35" s="5">
        <f t="shared" si="0"/>
        <v>32326203</v>
      </c>
      <c r="K35" s="5">
        <v>0</v>
      </c>
      <c r="L35" s="5">
        <v>30476265.99</v>
      </c>
      <c r="M35" s="8">
        <v>0</v>
      </c>
      <c r="N35" s="9">
        <f t="shared" si="1"/>
        <v>-33755983.010000005</v>
      </c>
      <c r="O35" s="9">
        <f t="shared" si="2"/>
        <v>-1849937.0100000016</v>
      </c>
      <c r="P35" s="10">
        <f t="shared" si="3"/>
        <v>0.4744698568782793</v>
      </c>
      <c r="Q35" s="10">
        <f t="shared" si="4"/>
        <v>0.94277283323377</v>
      </c>
    </row>
    <row r="36" spans="1:17" s="18" customFormat="1" ht="31.5">
      <c r="A36" s="11">
        <v>26</v>
      </c>
      <c r="B36" s="19" t="s">
        <v>53</v>
      </c>
      <c r="C36" s="20" t="s">
        <v>54</v>
      </c>
      <c r="D36" s="20"/>
      <c r="E36" s="20"/>
      <c r="F36" s="13">
        <v>223288600</v>
      </c>
      <c r="G36" s="13">
        <v>48611914</v>
      </c>
      <c r="H36" s="13">
        <v>56530676</v>
      </c>
      <c r="I36" s="13">
        <v>0</v>
      </c>
      <c r="J36" s="13">
        <f t="shared" si="0"/>
        <v>105142590</v>
      </c>
      <c r="K36" s="13">
        <v>0</v>
      </c>
      <c r="L36" s="13">
        <v>103031276.15</v>
      </c>
      <c r="M36" s="21">
        <v>0</v>
      </c>
      <c r="N36" s="16">
        <f t="shared" si="1"/>
        <v>-120257323.85</v>
      </c>
      <c r="O36" s="16">
        <f t="shared" si="2"/>
        <v>-2111313.849999994</v>
      </c>
      <c r="P36" s="17">
        <f t="shared" si="3"/>
        <v>0.46142649535175556</v>
      </c>
      <c r="Q36" s="17">
        <f t="shared" si="4"/>
        <v>0.9799195183417111</v>
      </c>
    </row>
    <row r="37" spans="1:17" ht="15.75" outlineLevel="1">
      <c r="A37" s="7">
        <v>27</v>
      </c>
      <c r="B37" s="3" t="s">
        <v>55</v>
      </c>
      <c r="C37" s="4" t="s">
        <v>56</v>
      </c>
      <c r="D37" s="4"/>
      <c r="E37" s="4"/>
      <c r="F37" s="5">
        <v>218070600</v>
      </c>
      <c r="G37" s="5">
        <v>47461114</v>
      </c>
      <c r="H37" s="5">
        <v>55215326</v>
      </c>
      <c r="I37" s="5">
        <v>0</v>
      </c>
      <c r="J37" s="5">
        <f t="shared" si="0"/>
        <v>102676440</v>
      </c>
      <c r="K37" s="5">
        <v>0</v>
      </c>
      <c r="L37" s="5">
        <v>100586126.15</v>
      </c>
      <c r="M37" s="8">
        <v>0</v>
      </c>
      <c r="N37" s="9">
        <f t="shared" si="1"/>
        <v>-117484473.85</v>
      </c>
      <c r="O37" s="9">
        <f t="shared" si="2"/>
        <v>-2090313.849999994</v>
      </c>
      <c r="P37" s="10">
        <f t="shared" si="3"/>
        <v>0.4612548695239065</v>
      </c>
      <c r="Q37" s="10">
        <f t="shared" si="4"/>
        <v>0.9796417381631074</v>
      </c>
    </row>
    <row r="38" spans="1:17" ht="31.5" outlineLevel="1">
      <c r="A38" s="7">
        <v>28</v>
      </c>
      <c r="B38" s="3" t="s">
        <v>57</v>
      </c>
      <c r="C38" s="4" t="s">
        <v>58</v>
      </c>
      <c r="D38" s="4"/>
      <c r="E38" s="4"/>
      <c r="F38" s="5">
        <v>5218000</v>
      </c>
      <c r="G38" s="5">
        <v>1150800</v>
      </c>
      <c r="H38" s="5">
        <v>1315350</v>
      </c>
      <c r="I38" s="5">
        <v>0</v>
      </c>
      <c r="J38" s="5">
        <f t="shared" si="0"/>
        <v>2466150</v>
      </c>
      <c r="K38" s="5">
        <v>0</v>
      </c>
      <c r="L38" s="5">
        <v>2445150</v>
      </c>
      <c r="M38" s="8">
        <v>0</v>
      </c>
      <c r="N38" s="9">
        <f t="shared" si="1"/>
        <v>-2772850</v>
      </c>
      <c r="O38" s="9">
        <f t="shared" si="2"/>
        <v>-21000</v>
      </c>
      <c r="P38" s="10">
        <f t="shared" si="3"/>
        <v>0.4685990801073208</v>
      </c>
      <c r="Q38" s="10">
        <f t="shared" si="4"/>
        <v>0.991484702876954</v>
      </c>
    </row>
    <row r="39" spans="1:17" s="18" customFormat="1" ht="15.75">
      <c r="A39" s="11">
        <v>29</v>
      </c>
      <c r="B39" s="19" t="s">
        <v>59</v>
      </c>
      <c r="C39" s="20" t="s">
        <v>60</v>
      </c>
      <c r="D39" s="20"/>
      <c r="E39" s="20"/>
      <c r="F39" s="13">
        <v>1021600</v>
      </c>
      <c r="G39" s="13">
        <v>220100</v>
      </c>
      <c r="H39" s="13">
        <v>216100</v>
      </c>
      <c r="I39" s="13">
        <v>0</v>
      </c>
      <c r="J39" s="13">
        <f t="shared" si="0"/>
        <v>436200</v>
      </c>
      <c r="K39" s="13">
        <v>0</v>
      </c>
      <c r="L39" s="13">
        <v>216560</v>
      </c>
      <c r="M39" s="21">
        <v>0</v>
      </c>
      <c r="N39" s="16">
        <f t="shared" si="1"/>
        <v>-805040</v>
      </c>
      <c r="O39" s="16">
        <f t="shared" si="2"/>
        <v>-219640</v>
      </c>
      <c r="P39" s="17">
        <f t="shared" si="3"/>
        <v>0.2119812059514487</v>
      </c>
      <c r="Q39" s="17">
        <f t="shared" si="4"/>
        <v>0.4964695093993581</v>
      </c>
    </row>
    <row r="40" spans="1:17" ht="31.5" outlineLevel="1">
      <c r="A40" s="7">
        <v>30</v>
      </c>
      <c r="B40" s="3" t="s">
        <v>61</v>
      </c>
      <c r="C40" s="4" t="s">
        <v>62</v>
      </c>
      <c r="D40" s="4"/>
      <c r="E40" s="4"/>
      <c r="F40" s="5">
        <v>1021600</v>
      </c>
      <c r="G40" s="5">
        <v>220100</v>
      </c>
      <c r="H40" s="5">
        <v>216100</v>
      </c>
      <c r="I40" s="5">
        <v>0</v>
      </c>
      <c r="J40" s="5">
        <f t="shared" si="0"/>
        <v>436200</v>
      </c>
      <c r="K40" s="5">
        <v>0</v>
      </c>
      <c r="L40" s="5">
        <v>216560</v>
      </c>
      <c r="M40" s="8">
        <v>0</v>
      </c>
      <c r="N40" s="9">
        <f t="shared" si="1"/>
        <v>-805040</v>
      </c>
      <c r="O40" s="9">
        <f t="shared" si="2"/>
        <v>-219640</v>
      </c>
      <c r="P40" s="10">
        <f t="shared" si="3"/>
        <v>0.2119812059514487</v>
      </c>
      <c r="Q40" s="10">
        <f t="shared" si="4"/>
        <v>0.4964695093993581</v>
      </c>
    </row>
    <row r="41" spans="1:17" s="18" customFormat="1" ht="15.75">
      <c r="A41" s="11">
        <v>31</v>
      </c>
      <c r="B41" s="19" t="s">
        <v>63</v>
      </c>
      <c r="C41" s="20" t="s">
        <v>64</v>
      </c>
      <c r="D41" s="20"/>
      <c r="E41" s="20"/>
      <c r="F41" s="13">
        <v>559262564.7</v>
      </c>
      <c r="G41" s="13">
        <v>162190652.65</v>
      </c>
      <c r="H41" s="13">
        <v>148056377.1</v>
      </c>
      <c r="I41" s="13">
        <v>0</v>
      </c>
      <c r="J41" s="13">
        <f t="shared" si="0"/>
        <v>310247029.75</v>
      </c>
      <c r="K41" s="13">
        <v>0</v>
      </c>
      <c r="L41" s="13">
        <v>284716757.53</v>
      </c>
      <c r="M41" s="21">
        <v>0</v>
      </c>
      <c r="N41" s="16">
        <f t="shared" si="1"/>
        <v>-274545807.1700001</v>
      </c>
      <c r="O41" s="16">
        <f t="shared" si="2"/>
        <v>-25530272.22000003</v>
      </c>
      <c r="P41" s="17">
        <f t="shared" si="3"/>
        <v>0.509093180021316</v>
      </c>
      <c r="Q41" s="17">
        <f t="shared" si="4"/>
        <v>0.9177098577202413</v>
      </c>
    </row>
    <row r="42" spans="1:17" ht="15.75" outlineLevel="1">
      <c r="A42" s="7">
        <v>32</v>
      </c>
      <c r="B42" s="3" t="s">
        <v>65</v>
      </c>
      <c r="C42" s="4" t="s">
        <v>66</v>
      </c>
      <c r="D42" s="4"/>
      <c r="E42" s="4"/>
      <c r="F42" s="5">
        <v>3057180</v>
      </c>
      <c r="G42" s="5">
        <v>770000</v>
      </c>
      <c r="H42" s="5">
        <v>770000</v>
      </c>
      <c r="I42" s="5">
        <v>0</v>
      </c>
      <c r="J42" s="5">
        <f t="shared" si="0"/>
        <v>1540000</v>
      </c>
      <c r="K42" s="5">
        <v>0</v>
      </c>
      <c r="L42" s="5">
        <v>1540000</v>
      </c>
      <c r="M42" s="8">
        <v>0</v>
      </c>
      <c r="N42" s="9">
        <f t="shared" si="1"/>
        <v>-1517180</v>
      </c>
      <c r="O42" s="9">
        <f t="shared" si="2"/>
        <v>0</v>
      </c>
      <c r="P42" s="10">
        <f t="shared" si="3"/>
        <v>0.5037321976461968</v>
      </c>
      <c r="Q42" s="10">
        <f t="shared" si="4"/>
        <v>1</v>
      </c>
    </row>
    <row r="43" spans="1:17" ht="31.5" outlineLevel="1">
      <c r="A43" s="7">
        <v>33</v>
      </c>
      <c r="B43" s="3" t="s">
        <v>67</v>
      </c>
      <c r="C43" s="4" t="s">
        <v>68</v>
      </c>
      <c r="D43" s="4"/>
      <c r="E43" s="4"/>
      <c r="F43" s="5">
        <v>31661993.9</v>
      </c>
      <c r="G43" s="5">
        <v>7258822.6</v>
      </c>
      <c r="H43" s="5">
        <v>7612091.6</v>
      </c>
      <c r="I43" s="5">
        <v>0</v>
      </c>
      <c r="J43" s="5">
        <f t="shared" si="0"/>
        <v>14870914.2</v>
      </c>
      <c r="K43" s="5">
        <v>0</v>
      </c>
      <c r="L43" s="5">
        <v>14861129.2</v>
      </c>
      <c r="M43" s="8">
        <v>0</v>
      </c>
      <c r="N43" s="9">
        <f t="shared" si="1"/>
        <v>-16800864.7</v>
      </c>
      <c r="O43" s="9">
        <f t="shared" si="2"/>
        <v>-9785</v>
      </c>
      <c r="P43" s="10">
        <f t="shared" si="3"/>
        <v>0.4693680772896618</v>
      </c>
      <c r="Q43" s="10">
        <f t="shared" si="4"/>
        <v>0.9993420041385216</v>
      </c>
    </row>
    <row r="44" spans="1:17" ht="31.5" outlineLevel="1">
      <c r="A44" s="7">
        <v>34</v>
      </c>
      <c r="B44" s="3" t="s">
        <v>69</v>
      </c>
      <c r="C44" s="4" t="s">
        <v>70</v>
      </c>
      <c r="D44" s="4"/>
      <c r="E44" s="4"/>
      <c r="F44" s="5">
        <v>472840640.8</v>
      </c>
      <c r="G44" s="5">
        <v>140538609.05</v>
      </c>
      <c r="H44" s="5">
        <v>125329567.5</v>
      </c>
      <c r="I44" s="5">
        <v>0</v>
      </c>
      <c r="J44" s="5">
        <f t="shared" si="0"/>
        <v>265868176.55</v>
      </c>
      <c r="K44" s="5">
        <v>0</v>
      </c>
      <c r="L44" s="5">
        <v>243189312.72</v>
      </c>
      <c r="M44" s="8">
        <v>0</v>
      </c>
      <c r="N44" s="9">
        <f t="shared" si="1"/>
        <v>-229651328.08</v>
      </c>
      <c r="O44" s="9">
        <f t="shared" si="2"/>
        <v>-22678863.830000013</v>
      </c>
      <c r="P44" s="10">
        <f t="shared" si="3"/>
        <v>0.514315589092654</v>
      </c>
      <c r="Q44" s="10">
        <f t="shared" si="4"/>
        <v>0.9146988401384136</v>
      </c>
    </row>
    <row r="45" spans="1:17" ht="15.75" outlineLevel="1">
      <c r="A45" s="7">
        <v>35</v>
      </c>
      <c r="B45" s="3" t="s">
        <v>71</v>
      </c>
      <c r="C45" s="4" t="s">
        <v>72</v>
      </c>
      <c r="D45" s="4"/>
      <c r="E45" s="4"/>
      <c r="F45" s="5">
        <v>10734900</v>
      </c>
      <c r="G45" s="5">
        <v>3296600</v>
      </c>
      <c r="H45" s="5">
        <v>3600000</v>
      </c>
      <c r="I45" s="5">
        <v>0</v>
      </c>
      <c r="J45" s="5">
        <f t="shared" si="0"/>
        <v>6896600</v>
      </c>
      <c r="K45" s="5">
        <v>0</v>
      </c>
      <c r="L45" s="5">
        <v>4760485.64</v>
      </c>
      <c r="M45" s="8">
        <v>0</v>
      </c>
      <c r="N45" s="9">
        <f t="shared" si="1"/>
        <v>-5974414.36</v>
      </c>
      <c r="O45" s="9">
        <f t="shared" si="2"/>
        <v>-2136114.3600000003</v>
      </c>
      <c r="P45" s="10">
        <f t="shared" si="3"/>
        <v>0.44345877837706915</v>
      </c>
      <c r="Q45" s="10">
        <f t="shared" si="4"/>
        <v>0.6902655859408984</v>
      </c>
    </row>
    <row r="46" spans="1:17" ht="31.5" outlineLevel="1">
      <c r="A46" s="7">
        <v>36</v>
      </c>
      <c r="B46" s="3" t="s">
        <v>73</v>
      </c>
      <c r="C46" s="4" t="s">
        <v>74</v>
      </c>
      <c r="D46" s="4"/>
      <c r="E46" s="4"/>
      <c r="F46" s="5">
        <v>40967850</v>
      </c>
      <c r="G46" s="5">
        <v>10326621</v>
      </c>
      <c r="H46" s="5">
        <v>10744718</v>
      </c>
      <c r="I46" s="5">
        <v>0</v>
      </c>
      <c r="J46" s="5">
        <f t="shared" si="0"/>
        <v>21071339</v>
      </c>
      <c r="K46" s="5">
        <v>0</v>
      </c>
      <c r="L46" s="5">
        <v>20365829.97</v>
      </c>
      <c r="M46" s="8">
        <v>0</v>
      </c>
      <c r="N46" s="9">
        <f t="shared" si="1"/>
        <v>-20602020.03</v>
      </c>
      <c r="O46" s="9">
        <f t="shared" si="2"/>
        <v>-705509.0300000012</v>
      </c>
      <c r="P46" s="10">
        <f t="shared" si="3"/>
        <v>0.4971173730132286</v>
      </c>
      <c r="Q46" s="10">
        <f t="shared" si="4"/>
        <v>0.9665180731988603</v>
      </c>
    </row>
    <row r="47" spans="1:17" s="18" customFormat="1" ht="31.5">
      <c r="A47" s="11">
        <v>37</v>
      </c>
      <c r="B47" s="19" t="s">
        <v>75</v>
      </c>
      <c r="C47" s="20" t="s">
        <v>76</v>
      </c>
      <c r="D47" s="20"/>
      <c r="E47" s="20"/>
      <c r="F47" s="13">
        <v>64871583</v>
      </c>
      <c r="G47" s="13">
        <v>19413400</v>
      </c>
      <c r="H47" s="13">
        <v>14610000</v>
      </c>
      <c r="I47" s="13">
        <v>0</v>
      </c>
      <c r="J47" s="13">
        <f t="shared" si="0"/>
        <v>34023400</v>
      </c>
      <c r="K47" s="13">
        <v>0</v>
      </c>
      <c r="L47" s="13">
        <v>34023400</v>
      </c>
      <c r="M47" s="21">
        <v>0</v>
      </c>
      <c r="N47" s="16">
        <f t="shared" si="1"/>
        <v>-30848183</v>
      </c>
      <c r="O47" s="16">
        <f t="shared" si="2"/>
        <v>0</v>
      </c>
      <c r="P47" s="17">
        <f t="shared" si="3"/>
        <v>0.5244730963324882</v>
      </c>
      <c r="Q47" s="17">
        <f t="shared" si="4"/>
        <v>1</v>
      </c>
    </row>
    <row r="48" spans="1:17" ht="15.75" outlineLevel="1">
      <c r="A48" s="7">
        <v>38</v>
      </c>
      <c r="B48" s="3" t="s">
        <v>77</v>
      </c>
      <c r="C48" s="4" t="s">
        <v>78</v>
      </c>
      <c r="D48" s="4"/>
      <c r="E48" s="4"/>
      <c r="F48" s="5">
        <v>64871583</v>
      </c>
      <c r="G48" s="5">
        <v>19413400</v>
      </c>
      <c r="H48" s="5">
        <v>14610000</v>
      </c>
      <c r="I48" s="5">
        <v>0</v>
      </c>
      <c r="J48" s="5">
        <f t="shared" si="0"/>
        <v>34023400</v>
      </c>
      <c r="K48" s="5">
        <v>0</v>
      </c>
      <c r="L48" s="5">
        <v>34023400</v>
      </c>
      <c r="M48" s="8">
        <v>0</v>
      </c>
      <c r="N48" s="9">
        <f t="shared" si="1"/>
        <v>-30848183</v>
      </c>
      <c r="O48" s="9">
        <f t="shared" si="2"/>
        <v>0</v>
      </c>
      <c r="P48" s="10">
        <f t="shared" si="3"/>
        <v>0.5244730963324882</v>
      </c>
      <c r="Q48" s="10">
        <f t="shared" si="4"/>
        <v>1</v>
      </c>
    </row>
    <row r="49" spans="1:17" s="18" customFormat="1" ht="31.5">
      <c r="A49" s="11">
        <v>39</v>
      </c>
      <c r="B49" s="19" t="s">
        <v>79</v>
      </c>
      <c r="C49" s="20" t="s">
        <v>80</v>
      </c>
      <c r="D49" s="20"/>
      <c r="E49" s="20"/>
      <c r="F49" s="13">
        <v>26494042.53</v>
      </c>
      <c r="G49" s="13">
        <v>7922120.5</v>
      </c>
      <c r="H49" s="13">
        <v>6927023.87</v>
      </c>
      <c r="I49" s="13">
        <v>0</v>
      </c>
      <c r="J49" s="13">
        <f t="shared" si="0"/>
        <v>14849144.370000001</v>
      </c>
      <c r="K49" s="13">
        <v>0</v>
      </c>
      <c r="L49" s="13">
        <v>12841248.34</v>
      </c>
      <c r="M49" s="21">
        <v>0</v>
      </c>
      <c r="N49" s="16">
        <f t="shared" si="1"/>
        <v>-13652794.190000001</v>
      </c>
      <c r="O49" s="16">
        <f t="shared" si="2"/>
        <v>-2007896.0300000012</v>
      </c>
      <c r="P49" s="17">
        <f t="shared" si="3"/>
        <v>0.48468437104150747</v>
      </c>
      <c r="Q49" s="17">
        <f t="shared" si="4"/>
        <v>0.8647803550178561</v>
      </c>
    </row>
    <row r="50" spans="1:17" ht="31.5" outlineLevel="1">
      <c r="A50" s="7">
        <v>40</v>
      </c>
      <c r="B50" s="3" t="s">
        <v>81</v>
      </c>
      <c r="C50" s="4" t="s">
        <v>82</v>
      </c>
      <c r="D50" s="4"/>
      <c r="E50" s="4"/>
      <c r="F50" s="5">
        <v>26494042.53</v>
      </c>
      <c r="G50" s="5">
        <v>7922120.5</v>
      </c>
      <c r="H50" s="5">
        <v>6927023.87</v>
      </c>
      <c r="I50" s="5">
        <v>0</v>
      </c>
      <c r="J50" s="5">
        <f t="shared" si="0"/>
        <v>14849144.370000001</v>
      </c>
      <c r="K50" s="5">
        <v>0</v>
      </c>
      <c r="L50" s="5">
        <v>12841248.34</v>
      </c>
      <c r="M50" s="8">
        <v>0</v>
      </c>
      <c r="N50" s="9">
        <f t="shared" si="1"/>
        <v>-13652794.190000001</v>
      </c>
      <c r="O50" s="9">
        <f t="shared" si="2"/>
        <v>-2007896.0300000012</v>
      </c>
      <c r="P50" s="10">
        <f t="shared" si="3"/>
        <v>0.48468437104150747</v>
      </c>
      <c r="Q50" s="10">
        <f t="shared" si="4"/>
        <v>0.8647803550178561</v>
      </c>
    </row>
    <row r="51" spans="1:17" s="18" customFormat="1" ht="47.25">
      <c r="A51" s="11">
        <v>41</v>
      </c>
      <c r="B51" s="19" t="s">
        <v>83</v>
      </c>
      <c r="C51" s="20" t="s">
        <v>84</v>
      </c>
      <c r="D51" s="20"/>
      <c r="E51" s="20"/>
      <c r="F51" s="13">
        <v>2593000</v>
      </c>
      <c r="G51" s="13">
        <v>0</v>
      </c>
      <c r="H51" s="13">
        <v>0</v>
      </c>
      <c r="I51" s="13">
        <v>0</v>
      </c>
      <c r="J51" s="13">
        <f t="shared" si="0"/>
        <v>0</v>
      </c>
      <c r="K51" s="13">
        <v>0</v>
      </c>
      <c r="L51" s="13">
        <v>0</v>
      </c>
      <c r="M51" s="21">
        <v>0</v>
      </c>
      <c r="N51" s="16">
        <f t="shared" si="1"/>
        <v>-2593000</v>
      </c>
      <c r="O51" s="16">
        <f t="shared" si="2"/>
        <v>0</v>
      </c>
      <c r="P51" s="17">
        <f t="shared" si="3"/>
        <v>0</v>
      </c>
      <c r="Q51" s="17">
        <v>0</v>
      </c>
    </row>
    <row r="52" spans="1:17" ht="47.25" outlineLevel="1">
      <c r="A52" s="7">
        <v>42</v>
      </c>
      <c r="B52" s="3" t="s">
        <v>85</v>
      </c>
      <c r="C52" s="4" t="s">
        <v>86</v>
      </c>
      <c r="D52" s="4"/>
      <c r="E52" s="4"/>
      <c r="F52" s="5">
        <v>2593000</v>
      </c>
      <c r="G52" s="5">
        <v>0</v>
      </c>
      <c r="H52" s="5">
        <v>0</v>
      </c>
      <c r="I52" s="5">
        <v>0</v>
      </c>
      <c r="J52" s="5">
        <f t="shared" si="0"/>
        <v>0</v>
      </c>
      <c r="K52" s="5">
        <v>0</v>
      </c>
      <c r="L52" s="5">
        <v>0</v>
      </c>
      <c r="M52" s="8">
        <v>0</v>
      </c>
      <c r="N52" s="9">
        <f t="shared" si="1"/>
        <v>-2593000</v>
      </c>
      <c r="O52" s="9">
        <f t="shared" si="2"/>
        <v>0</v>
      </c>
      <c r="P52" s="10">
        <f t="shared" si="3"/>
        <v>0</v>
      </c>
      <c r="Q52" s="10">
        <v>0</v>
      </c>
    </row>
    <row r="53" spans="1:17" s="18" customFormat="1" ht="18.75">
      <c r="A53" s="11">
        <v>43</v>
      </c>
      <c r="B53" s="39" t="s">
        <v>87</v>
      </c>
      <c r="C53" s="40"/>
      <c r="D53" s="12"/>
      <c r="E53" s="12"/>
      <c r="F53" s="13">
        <v>3499728851.67</v>
      </c>
      <c r="G53" s="13">
        <v>825437806.36</v>
      </c>
      <c r="H53" s="13">
        <v>976641918.22</v>
      </c>
      <c r="I53" s="13">
        <v>0</v>
      </c>
      <c r="J53" s="14">
        <f t="shared" si="0"/>
        <v>1802079724.58</v>
      </c>
      <c r="K53" s="13">
        <v>0</v>
      </c>
      <c r="L53" s="13">
        <v>1564269418.08</v>
      </c>
      <c r="M53" s="15">
        <v>0</v>
      </c>
      <c r="N53" s="16">
        <f t="shared" si="1"/>
        <v>-1935459433.5900002</v>
      </c>
      <c r="O53" s="16">
        <f t="shared" si="2"/>
        <v>-237810306.5</v>
      </c>
      <c r="P53" s="17">
        <f t="shared" si="3"/>
        <v>0.44696874654548224</v>
      </c>
      <c r="Q53" s="17">
        <f t="shared" si="4"/>
        <v>0.868035635018631</v>
      </c>
    </row>
    <row r="54" spans="2:13" ht="15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 t="s">
        <v>2</v>
      </c>
    </row>
    <row r="55" spans="2:13" ht="15.7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6"/>
    </row>
  </sheetData>
  <sheetProtection/>
  <mergeCells count="16">
    <mergeCell ref="A9:A10"/>
    <mergeCell ref="P9:Q9"/>
    <mergeCell ref="M9:O9"/>
    <mergeCell ref="A6:Q6"/>
    <mergeCell ref="B53:C53"/>
    <mergeCell ref="B55:L55"/>
    <mergeCell ref="L9:L10"/>
    <mergeCell ref="J9:J10"/>
    <mergeCell ref="D9:D10"/>
    <mergeCell ref="F9:F10"/>
    <mergeCell ref="G9:G10"/>
    <mergeCell ref="B5:F5"/>
    <mergeCell ref="B7:M7"/>
    <mergeCell ref="B8:M8"/>
    <mergeCell ref="B9:B10"/>
    <mergeCell ref="C9:C10"/>
  </mergeCells>
  <printOptions/>
  <pageMargins left="0.7874015748031497" right="0.5905511811023623" top="0.5905511811023623" bottom="0.5905511811023623" header="0.3937007874015748" footer="0.3937007874015748"/>
  <pageSetup blackAndWhite="1" fitToHeight="200" fitToWidth="1" horizontalDpi="600" verticalDpi="600" orientation="landscape" paperSize="9" scale="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Л. Герасимова</dc:creator>
  <cp:keywords/>
  <dc:description/>
  <cp:lastModifiedBy>Москвина</cp:lastModifiedBy>
  <cp:lastPrinted>2013-07-15T01:31:53Z</cp:lastPrinted>
  <dcterms:created xsi:type="dcterms:W3CDTF">2013-07-10T09:24:36Z</dcterms:created>
  <dcterms:modified xsi:type="dcterms:W3CDTF">2013-07-22T07:48:44Z</dcterms:modified>
  <cp:category/>
  <cp:version/>
  <cp:contentType/>
  <cp:contentStatus/>
</cp:coreProperties>
</file>