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'Лист3'!$A$1:$V$28</definedName>
  </definedNames>
  <calcPr fullCalcOnLoad="1"/>
</workbook>
</file>

<file path=xl/sharedStrings.xml><?xml version="1.0" encoding="utf-8"?>
<sst xmlns="http://schemas.openxmlformats.org/spreadsheetml/2006/main" count="45" uniqueCount="36">
  <si>
    <t>МП "КБУ"</t>
  </si>
  <si>
    <t>МП "ЖКХ"</t>
  </si>
  <si>
    <t>МП "ГЖКУ"</t>
  </si>
  <si>
    <t>МП "ГЭС"</t>
  </si>
  <si>
    <t>Озеленение</t>
  </si>
  <si>
    <t>Уличное освещение</t>
  </si>
  <si>
    <t>Организация и содержание мест захоронения</t>
  </si>
  <si>
    <t>Мероприятия по содержанию спец.участка</t>
  </si>
  <si>
    <t>Текущее содержание и ремонт дорог и тротуаров</t>
  </si>
  <si>
    <t>Мероприятия по проведению праздников (в том числе новогодних)</t>
  </si>
  <si>
    <t>Мероприятия по содержанию общественных туалетов</t>
  </si>
  <si>
    <t>Сбор и удаление твердых отходов</t>
  </si>
  <si>
    <t>Наименование мероприятий</t>
  </si>
  <si>
    <t>Раздел, подраздел 0502, целевая статья 600 00 00, вид расходов 412</t>
  </si>
  <si>
    <t>Раздел, подраздел 0502, целевая статья 600 00 00, вид расходов 807</t>
  </si>
  <si>
    <t>Раздел, подраздел 0502, целевая статья 600 00 00, вид расходов 808</t>
  </si>
  <si>
    <t>Раздел, подраздел 0502, целевая статья 600 00 00, вид расходов 806</t>
  </si>
  <si>
    <t>Раздел, подраздел 0502, целевая статья 600 00 00, вид расходов 809</t>
  </si>
  <si>
    <t>№ п/п</t>
  </si>
  <si>
    <t>Установка и изготовление автобусных площадок</t>
  </si>
  <si>
    <t>Установка скейт-роллерных площадок</t>
  </si>
  <si>
    <t>Итого</t>
  </si>
  <si>
    <t>Оплата ООО "Арис" по заключенному муниципальному контракту на изготовление и установку веранд</t>
  </si>
  <si>
    <t>Обустройство исторических общественно-культурных мест ЗАТО Железногорск</t>
  </si>
  <si>
    <t>к решению Совета Депутатов</t>
  </si>
  <si>
    <t>Остаток</t>
  </si>
  <si>
    <t>в том числе субсидии муниципальным предприятиям</t>
  </si>
  <si>
    <t>План</t>
  </si>
  <si>
    <t>Исполне ние</t>
  </si>
  <si>
    <t>Отклоне ние</t>
  </si>
  <si>
    <t>Сумма на 2007 год (тыс.руб.)</t>
  </si>
  <si>
    <t>Исполнено всего за 2007 год</t>
  </si>
  <si>
    <t>в том числе по предоставлению субсидии</t>
  </si>
  <si>
    <t>Исполнение за 2007 год расходов бюджета ЗАТО Железногорск на благоустройство территорий ЗАТО Железногорск</t>
  </si>
  <si>
    <t>Приложение № 8</t>
  </si>
  <si>
    <t>от 23.06.2008_№_44-289Р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</si>
</sst>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#,##0.000"/>
    <numFmt numFmtId="192" formatCode="#,##0.0000"/>
    <numFmt numFmtId="193" formatCode="#,##0.000000"/>
    <numFmt numFmtId="194" formatCode="#,##0.0000000"/>
  </numFmts>
  <fonts count="47">
    <font>
      <sz val="10"/>
      <name val="Arial"/>
      <family val="0"/>
    </font>
    <font>
      <b/>
      <sz val="12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9"/>
      <name val="Arial"/>
      <family val="2"/>
    </font>
    <font>
      <sz val="10"/>
      <color indexed="10"/>
      <name val="Arial Cyr"/>
      <family val="0"/>
    </font>
    <font>
      <sz val="10"/>
      <name val="Arial Cyr"/>
      <family val="0"/>
    </font>
    <font>
      <b/>
      <i/>
      <sz val="10"/>
      <name val="Arial"/>
      <family val="0"/>
    </font>
    <font>
      <sz val="10.5"/>
      <name val="Times New Roman"/>
      <family val="1"/>
    </font>
    <font>
      <b/>
      <sz val="11"/>
      <name val="Arial Cyr"/>
      <family val="2"/>
    </font>
    <font>
      <sz val="11"/>
      <name val="Arial Cyr"/>
      <family val="0"/>
    </font>
    <font>
      <b/>
      <i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9" fillId="0" borderId="0" xfId="52" applyFont="1">
      <alignment/>
      <protection/>
    </xf>
    <xf numFmtId="0" fontId="11" fillId="0" borderId="10" xfId="52" applyFont="1" applyBorder="1" applyAlignment="1">
      <alignment horizontal="center" vertical="center" wrapText="1"/>
      <protection/>
    </xf>
    <xf numFmtId="2" fontId="12" fillId="0" borderId="10" xfId="52" applyNumberFormat="1" applyFont="1" applyBorder="1" applyAlignment="1">
      <alignment horizontal="center" vertical="center"/>
      <protection/>
    </xf>
    <xf numFmtId="2" fontId="11" fillId="0" borderId="10" xfId="52" applyNumberFormat="1" applyFont="1" applyBorder="1" applyAlignment="1">
      <alignment horizontal="center" wrapText="1"/>
      <protection/>
    </xf>
    <xf numFmtId="180" fontId="7" fillId="0" borderId="10" xfId="52" applyNumberFormat="1" applyFont="1" applyBorder="1" applyAlignment="1">
      <alignment horizontal="center" wrapText="1"/>
      <protection/>
    </xf>
    <xf numFmtId="2" fontId="12" fillId="0" borderId="10" xfId="52" applyNumberFormat="1" applyFont="1" applyBorder="1" applyAlignment="1">
      <alignment horizontal="center" vertical="center" wrapText="1"/>
      <protection/>
    </xf>
    <xf numFmtId="180" fontId="7" fillId="0" borderId="10" xfId="52" applyNumberFormat="1" applyBorder="1" applyAlignment="1">
      <alignment horizontal="center"/>
      <protection/>
    </xf>
    <xf numFmtId="2" fontId="11" fillId="0" borderId="10" xfId="52" applyNumberFormat="1" applyFont="1" applyFill="1" applyBorder="1" applyAlignment="1">
      <alignment horizontal="center" wrapText="1"/>
      <protection/>
    </xf>
    <xf numFmtId="188" fontId="11" fillId="0" borderId="10" xfId="52" applyNumberFormat="1" applyFont="1" applyBorder="1" applyAlignment="1">
      <alignment horizontal="center"/>
      <protection/>
    </xf>
    <xf numFmtId="188" fontId="12" fillId="0" borderId="10" xfId="52" applyNumberFormat="1" applyFont="1" applyBorder="1" applyAlignment="1">
      <alignment horizontal="center" vertical="center"/>
      <protection/>
    </xf>
    <xf numFmtId="180" fontId="11" fillId="0" borderId="10" xfId="52" applyNumberFormat="1" applyFont="1" applyBorder="1" applyAlignment="1">
      <alignment horizontal="center"/>
      <protection/>
    </xf>
    <xf numFmtId="180" fontId="11" fillId="0" borderId="10" xfId="52" applyNumberFormat="1" applyFont="1" applyFill="1" applyBorder="1" applyAlignment="1">
      <alignment horizontal="center"/>
      <protection/>
    </xf>
    <xf numFmtId="180" fontId="11" fillId="0" borderId="10" xfId="52" applyNumberFormat="1" applyFont="1" applyBorder="1" applyAlignment="1">
      <alignment horizontal="center" wrapText="1"/>
      <protection/>
    </xf>
    <xf numFmtId="180" fontId="7" fillId="0" borderId="10" xfId="52" applyNumberFormat="1" applyBorder="1">
      <alignment/>
      <protection/>
    </xf>
    <xf numFmtId="180" fontId="11" fillId="0" borderId="10" xfId="52" applyNumberFormat="1" applyFont="1" applyFill="1" applyBorder="1" applyAlignment="1">
      <alignment horizontal="center" wrapText="1"/>
      <protection/>
    </xf>
    <xf numFmtId="180" fontId="12" fillId="0" borderId="10" xfId="52" applyNumberFormat="1" applyFont="1" applyBorder="1" applyAlignment="1">
      <alignment horizontal="center" vertical="center"/>
      <protection/>
    </xf>
    <xf numFmtId="180" fontId="7" fillId="0" borderId="10" xfId="52" applyNumberFormat="1" applyBorder="1" applyAlignment="1">
      <alignment horizontal="center" wrapText="1"/>
      <protection/>
    </xf>
    <xf numFmtId="180" fontId="7" fillId="0" borderId="10" xfId="52" applyNumberFormat="1" applyBorder="1" applyAlignment="1">
      <alignment wrapText="1"/>
      <protection/>
    </xf>
    <xf numFmtId="180" fontId="10" fillId="0" borderId="10" xfId="52" applyNumberFormat="1" applyFont="1" applyBorder="1" applyAlignment="1">
      <alignment horizontal="center"/>
      <protection/>
    </xf>
    <xf numFmtId="180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188" fontId="11" fillId="0" borderId="10" xfId="52" applyNumberFormat="1" applyFont="1" applyFill="1" applyBorder="1" applyAlignment="1">
      <alignment horizontal="center"/>
      <protection/>
    </xf>
    <xf numFmtId="18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8" fontId="11" fillId="0" borderId="10" xfId="52" applyNumberFormat="1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188" fontId="12" fillId="0" borderId="10" xfId="52" applyNumberFormat="1" applyFont="1" applyBorder="1" applyAlignment="1">
      <alignment horizontal="center" vertical="center" wrapText="1"/>
      <protection/>
    </xf>
    <xf numFmtId="180" fontId="12" fillId="0" borderId="10" xfId="52" applyNumberFormat="1" applyFont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wrapText="1"/>
      <protection/>
    </xf>
    <xf numFmtId="188" fontId="10" fillId="0" borderId="10" xfId="52" applyNumberFormat="1" applyFont="1" applyFill="1" applyBorder="1" applyAlignment="1">
      <alignment horizontal="center" wrapText="1"/>
      <protection/>
    </xf>
    <xf numFmtId="180" fontId="10" fillId="0" borderId="10" xfId="52" applyNumberFormat="1" applyFont="1" applyFill="1" applyBorder="1" applyAlignment="1">
      <alignment horizontal="center" wrapText="1"/>
      <protection/>
    </xf>
    <xf numFmtId="188" fontId="11" fillId="0" borderId="10" xfId="52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92" fontId="0" fillId="0" borderId="0" xfId="0" applyNumberFormat="1" applyAlignment="1">
      <alignment/>
    </xf>
    <xf numFmtId="180" fontId="10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52" applyBorder="1" applyAlignment="1">
      <alignment horizontal="center"/>
      <protection/>
    </xf>
    <xf numFmtId="0" fontId="11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(15) УГХ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75" zoomScaleNormal="75" zoomScalePageLayoutView="0" workbookViewId="0" topLeftCell="A1">
      <selection activeCell="B6" sqref="B6:O6"/>
    </sheetView>
  </sheetViews>
  <sheetFormatPr defaultColWidth="9.140625" defaultRowHeight="12.75"/>
  <cols>
    <col min="1" max="1" width="3.28125" style="0" customWidth="1"/>
    <col min="5" max="5" width="6.7109375" style="0" customWidth="1"/>
    <col min="6" max="6" width="6.140625" style="0" hidden="1" customWidth="1"/>
    <col min="7" max="7" width="13.8515625" style="0" customWidth="1"/>
    <col min="8" max="8" width="14.421875" style="0" customWidth="1"/>
    <col min="9" max="9" width="13.7109375" style="0" customWidth="1"/>
    <col min="10" max="10" width="11.7109375" style="0" bestFit="1" customWidth="1"/>
    <col min="11" max="11" width="11.140625" style="0" customWidth="1"/>
    <col min="12" max="12" width="10.00390625" style="0" customWidth="1"/>
    <col min="14" max="15" width="11.421875" style="0" customWidth="1"/>
    <col min="16" max="16" width="9.8515625" style="0" customWidth="1"/>
    <col min="17" max="17" width="10.57421875" style="0" customWidth="1"/>
    <col min="18" max="18" width="10.8515625" style="0" customWidth="1"/>
    <col min="19" max="19" width="9.8515625" style="0" customWidth="1"/>
    <col min="20" max="20" width="10.421875" style="0" customWidth="1"/>
    <col min="21" max="21" width="11.57421875" style="0" customWidth="1"/>
    <col min="22" max="22" width="11.00390625" style="0" bestFit="1" customWidth="1"/>
  </cols>
  <sheetData>
    <row r="1" spans="2:18" ht="15.75" customHeight="1">
      <c r="B1" s="1"/>
      <c r="C1" s="2"/>
      <c r="D1" s="2"/>
      <c r="E1" s="2"/>
      <c r="F1" s="2"/>
      <c r="G1" s="2"/>
      <c r="H1" s="2"/>
      <c r="I1" s="2"/>
      <c r="J1" s="2"/>
      <c r="R1" s="6" t="s">
        <v>34</v>
      </c>
    </row>
    <row r="2" spans="2:18" ht="13.5" customHeight="1">
      <c r="B2" s="1"/>
      <c r="C2" s="2"/>
      <c r="D2" s="2"/>
      <c r="E2" s="2"/>
      <c r="F2" s="2"/>
      <c r="G2" s="2"/>
      <c r="H2" s="2"/>
      <c r="I2" s="2"/>
      <c r="J2" s="2"/>
      <c r="R2" s="6" t="s">
        <v>24</v>
      </c>
    </row>
    <row r="3" spans="2:18" ht="13.5" customHeight="1">
      <c r="B3" s="1"/>
      <c r="C3" s="2"/>
      <c r="D3" s="2"/>
      <c r="E3" s="2"/>
      <c r="F3" s="2"/>
      <c r="G3" s="2"/>
      <c r="H3" s="2"/>
      <c r="I3" s="2"/>
      <c r="J3" s="2"/>
      <c r="R3" s="6" t="s">
        <v>35</v>
      </c>
    </row>
    <row r="4" spans="2:10" ht="14.25" customHeight="1">
      <c r="B4" s="1"/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5" ht="44.25" customHeight="1">
      <c r="B6" s="50" t="s">
        <v>33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0" ht="23.25" customHeight="1">
      <c r="B7" s="26"/>
      <c r="C7" s="26"/>
      <c r="D7" s="26"/>
      <c r="E7" s="26"/>
      <c r="F7" s="26"/>
      <c r="G7" s="26"/>
      <c r="H7" s="26"/>
      <c r="I7" s="26"/>
      <c r="J7" s="26"/>
    </row>
    <row r="8" spans="1:22" ht="16.5" customHeight="1">
      <c r="A8" s="57" t="s">
        <v>18</v>
      </c>
      <c r="B8" s="58" t="s">
        <v>12</v>
      </c>
      <c r="C8" s="58"/>
      <c r="D8" s="58"/>
      <c r="E8" s="58"/>
      <c r="F8" s="58"/>
      <c r="G8" s="48" t="s">
        <v>30</v>
      </c>
      <c r="H8" s="48" t="s">
        <v>31</v>
      </c>
      <c r="I8" s="48" t="s">
        <v>32</v>
      </c>
      <c r="J8" s="48" t="s">
        <v>25</v>
      </c>
      <c r="K8" s="59" t="s">
        <v>26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ht="35.25" customHeight="1">
      <c r="A9" s="57"/>
      <c r="B9" s="58"/>
      <c r="C9" s="58"/>
      <c r="D9" s="58"/>
      <c r="E9" s="58"/>
      <c r="F9" s="58"/>
      <c r="G9" s="48"/>
      <c r="H9" s="48"/>
      <c r="I9" s="48"/>
      <c r="J9" s="48"/>
      <c r="K9" s="60" t="s">
        <v>0</v>
      </c>
      <c r="L9" s="60"/>
      <c r="M9" s="60"/>
      <c r="N9" s="60" t="s">
        <v>1</v>
      </c>
      <c r="O9" s="60"/>
      <c r="P9" s="60"/>
      <c r="Q9" s="60" t="s">
        <v>2</v>
      </c>
      <c r="R9" s="60"/>
      <c r="S9" s="60"/>
      <c r="T9" s="60" t="s">
        <v>3</v>
      </c>
      <c r="U9" s="60"/>
      <c r="V9" s="60"/>
    </row>
    <row r="10" spans="1:22" ht="31.5" customHeight="1">
      <c r="A10" s="57"/>
      <c r="B10" s="58"/>
      <c r="C10" s="58"/>
      <c r="D10" s="58"/>
      <c r="E10" s="58"/>
      <c r="F10" s="58"/>
      <c r="G10" s="48"/>
      <c r="H10" s="48"/>
      <c r="I10" s="48"/>
      <c r="J10" s="48"/>
      <c r="K10" s="7" t="s">
        <v>27</v>
      </c>
      <c r="L10" s="7" t="s">
        <v>28</v>
      </c>
      <c r="M10" s="7" t="s">
        <v>29</v>
      </c>
      <c r="N10" s="7" t="s">
        <v>27</v>
      </c>
      <c r="O10" s="7" t="s">
        <v>28</v>
      </c>
      <c r="P10" s="7" t="s">
        <v>29</v>
      </c>
      <c r="Q10" s="7" t="s">
        <v>27</v>
      </c>
      <c r="R10" s="7" t="s">
        <v>28</v>
      </c>
      <c r="S10" s="7" t="s">
        <v>29</v>
      </c>
      <c r="T10" s="7" t="s">
        <v>27</v>
      </c>
      <c r="U10" s="7" t="s">
        <v>28</v>
      </c>
      <c r="V10" s="7" t="s">
        <v>29</v>
      </c>
    </row>
    <row r="11" spans="1:22" ht="29.25" customHeight="1">
      <c r="A11" s="30">
        <v>1</v>
      </c>
      <c r="B11" s="49" t="s">
        <v>16</v>
      </c>
      <c r="C11" s="49"/>
      <c r="D11" s="49"/>
      <c r="E11" s="49"/>
      <c r="F11" s="49"/>
      <c r="G11" s="8">
        <f>G12</f>
        <v>18800</v>
      </c>
      <c r="H11" s="15">
        <f>H12</f>
        <v>18629.86208</v>
      </c>
      <c r="I11" s="15">
        <f>I12</f>
        <v>13050</v>
      </c>
      <c r="J11" s="15">
        <f>G11-H11</f>
        <v>170.13792000000103</v>
      </c>
      <c r="K11" s="21">
        <f>K12</f>
        <v>0</v>
      </c>
      <c r="L11" s="21">
        <f aca="true" t="shared" si="0" ref="L11:V11">L12</f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0</v>
      </c>
      <c r="S11" s="21">
        <f t="shared" si="0"/>
        <v>0</v>
      </c>
      <c r="T11" s="21">
        <f t="shared" si="0"/>
        <v>13050</v>
      </c>
      <c r="U11" s="21">
        <f t="shared" si="0"/>
        <v>13050</v>
      </c>
      <c r="V11" s="21">
        <f t="shared" si="0"/>
        <v>0</v>
      </c>
    </row>
    <row r="12" spans="1:22" ht="29.25" customHeight="1">
      <c r="A12" s="30">
        <v>2</v>
      </c>
      <c r="B12" s="52" t="s">
        <v>5</v>
      </c>
      <c r="C12" s="52"/>
      <c r="D12" s="52"/>
      <c r="E12" s="52"/>
      <c r="F12" s="52"/>
      <c r="G12" s="9">
        <v>18800</v>
      </c>
      <c r="H12" s="31">
        <f>5579.86208+13050</f>
        <v>18629.86208</v>
      </c>
      <c r="I12" s="31">
        <v>13050</v>
      </c>
      <c r="J12" s="31">
        <f>G12-H12</f>
        <v>170.13792000000103</v>
      </c>
      <c r="K12" s="18"/>
      <c r="L12" s="18"/>
      <c r="M12" s="18"/>
      <c r="N12" s="18"/>
      <c r="O12" s="18"/>
      <c r="P12" s="18"/>
      <c r="Q12" s="22"/>
      <c r="R12" s="22"/>
      <c r="S12" s="22"/>
      <c r="T12" s="23">
        <v>13050</v>
      </c>
      <c r="U12" s="19">
        <v>13050</v>
      </c>
      <c r="V12" s="10">
        <f>T12-U12</f>
        <v>0</v>
      </c>
    </row>
    <row r="13" spans="1:22" ht="26.25" customHeight="1">
      <c r="A13" s="32">
        <v>3</v>
      </c>
      <c r="B13" s="49" t="s">
        <v>14</v>
      </c>
      <c r="C13" s="49"/>
      <c r="D13" s="49"/>
      <c r="E13" s="49"/>
      <c r="F13" s="49"/>
      <c r="G13" s="11">
        <f>G14</f>
        <v>71940</v>
      </c>
      <c r="H13" s="33">
        <f>H14</f>
        <v>71939.91699</v>
      </c>
      <c r="I13" s="33">
        <f>I14</f>
        <v>56940</v>
      </c>
      <c r="J13" s="33">
        <f>G13-H13</f>
        <v>0.08301000000210479</v>
      </c>
      <c r="K13" s="34">
        <f aca="true" t="shared" si="1" ref="K13:V13">K14</f>
        <v>53940</v>
      </c>
      <c r="L13" s="34">
        <f t="shared" si="1"/>
        <v>53940</v>
      </c>
      <c r="M13" s="34">
        <f t="shared" si="1"/>
        <v>0</v>
      </c>
      <c r="N13" s="34">
        <f t="shared" si="1"/>
        <v>3000</v>
      </c>
      <c r="O13" s="34">
        <f t="shared" si="1"/>
        <v>3000</v>
      </c>
      <c r="P13" s="34">
        <f t="shared" si="1"/>
        <v>0</v>
      </c>
      <c r="Q13" s="34">
        <f t="shared" si="1"/>
        <v>0</v>
      </c>
      <c r="R13" s="34">
        <f t="shared" si="1"/>
        <v>0</v>
      </c>
      <c r="S13" s="34">
        <f t="shared" si="1"/>
        <v>0</v>
      </c>
      <c r="T13" s="34">
        <f t="shared" si="1"/>
        <v>0</v>
      </c>
      <c r="U13" s="34">
        <f t="shared" si="1"/>
        <v>0</v>
      </c>
      <c r="V13" s="34">
        <f t="shared" si="1"/>
        <v>0</v>
      </c>
    </row>
    <row r="14" spans="1:22" ht="29.25" customHeight="1">
      <c r="A14" s="32">
        <v>4</v>
      </c>
      <c r="B14" s="52" t="s">
        <v>8</v>
      </c>
      <c r="C14" s="52"/>
      <c r="D14" s="52"/>
      <c r="E14" s="52"/>
      <c r="F14" s="52"/>
      <c r="G14" s="9">
        <v>71940</v>
      </c>
      <c r="H14" s="31">
        <f>30800+26140+14999.91699</f>
        <v>71939.91699</v>
      </c>
      <c r="I14" s="31">
        <v>56940</v>
      </c>
      <c r="J14" s="31">
        <f aca="true" t="shared" si="2" ref="J14:J27">G14-H14</f>
        <v>0.08301000000210479</v>
      </c>
      <c r="K14" s="16">
        <v>53940</v>
      </c>
      <c r="L14" s="17">
        <v>53940</v>
      </c>
      <c r="M14" s="18"/>
      <c r="N14" s="16">
        <v>3000</v>
      </c>
      <c r="O14" s="16">
        <v>3000</v>
      </c>
      <c r="P14" s="18"/>
      <c r="Q14" s="12"/>
      <c r="R14" s="12"/>
      <c r="S14" s="12"/>
      <c r="T14" s="19"/>
      <c r="U14" s="19"/>
      <c r="V14" s="12"/>
    </row>
    <row r="15" spans="1:22" ht="29.25" customHeight="1">
      <c r="A15" s="32">
        <v>5</v>
      </c>
      <c r="B15" s="49" t="s">
        <v>15</v>
      </c>
      <c r="C15" s="49"/>
      <c r="D15" s="49"/>
      <c r="E15" s="49"/>
      <c r="F15" s="49"/>
      <c r="G15" s="35">
        <f>G16</f>
        <v>16700</v>
      </c>
      <c r="H15" s="35">
        <f>H16</f>
        <v>16700</v>
      </c>
      <c r="I15" s="35">
        <f>I16</f>
        <v>16700</v>
      </c>
      <c r="J15" s="36">
        <f t="shared" si="2"/>
        <v>0</v>
      </c>
      <c r="K15" s="37">
        <f aca="true" t="shared" si="3" ref="K15:V15">K16</f>
        <v>15600</v>
      </c>
      <c r="L15" s="37">
        <f t="shared" si="3"/>
        <v>15600</v>
      </c>
      <c r="M15" s="37">
        <f t="shared" si="3"/>
        <v>0</v>
      </c>
      <c r="N15" s="37">
        <f t="shared" si="3"/>
        <v>1100</v>
      </c>
      <c r="O15" s="37">
        <f t="shared" si="3"/>
        <v>1100</v>
      </c>
      <c r="P15" s="37">
        <f t="shared" si="3"/>
        <v>0</v>
      </c>
      <c r="Q15" s="37">
        <f t="shared" si="3"/>
        <v>0</v>
      </c>
      <c r="R15" s="37">
        <f t="shared" si="3"/>
        <v>0</v>
      </c>
      <c r="S15" s="37">
        <f t="shared" si="3"/>
        <v>0</v>
      </c>
      <c r="T15" s="37">
        <f t="shared" si="3"/>
        <v>0</v>
      </c>
      <c r="U15" s="37">
        <f t="shared" si="3"/>
        <v>0</v>
      </c>
      <c r="V15" s="37">
        <f t="shared" si="3"/>
        <v>0</v>
      </c>
    </row>
    <row r="16" spans="1:22" ht="23.25" customHeight="1">
      <c r="A16" s="30">
        <v>6</v>
      </c>
      <c r="B16" s="52" t="s">
        <v>4</v>
      </c>
      <c r="C16" s="52"/>
      <c r="D16" s="52"/>
      <c r="E16" s="52"/>
      <c r="F16" s="52"/>
      <c r="G16" s="13">
        <v>16700</v>
      </c>
      <c r="H16" s="13">
        <v>16700</v>
      </c>
      <c r="I16" s="13">
        <v>16700</v>
      </c>
      <c r="J16" s="38">
        <f t="shared" si="2"/>
        <v>0</v>
      </c>
      <c r="K16" s="17">
        <v>15600</v>
      </c>
      <c r="L16" s="17">
        <v>15600</v>
      </c>
      <c r="M16" s="20"/>
      <c r="N16" s="16">
        <v>1100</v>
      </c>
      <c r="O16" s="16">
        <v>1100</v>
      </c>
      <c r="P16" s="18"/>
      <c r="Q16" s="12"/>
      <c r="R16" s="12"/>
      <c r="S16" s="12"/>
      <c r="T16" s="12"/>
      <c r="U16" s="12"/>
      <c r="V16" s="18"/>
    </row>
    <row r="17" spans="1:22" ht="29.25" customHeight="1">
      <c r="A17" s="30">
        <v>7</v>
      </c>
      <c r="B17" s="49" t="s">
        <v>17</v>
      </c>
      <c r="C17" s="49"/>
      <c r="D17" s="49"/>
      <c r="E17" s="49"/>
      <c r="F17" s="49"/>
      <c r="G17" s="35">
        <f>G18</f>
        <v>5600</v>
      </c>
      <c r="H17" s="35">
        <f>H18</f>
        <v>5600</v>
      </c>
      <c r="I17" s="35">
        <f>I18</f>
        <v>5600</v>
      </c>
      <c r="J17" s="36">
        <f t="shared" si="2"/>
        <v>0</v>
      </c>
      <c r="K17" s="37">
        <f aca="true" t="shared" si="4" ref="K17:V17">K18</f>
        <v>4400</v>
      </c>
      <c r="L17" s="37">
        <f t="shared" si="4"/>
        <v>4400</v>
      </c>
      <c r="M17" s="37">
        <f t="shared" si="4"/>
        <v>0</v>
      </c>
      <c r="N17" s="37">
        <f t="shared" si="4"/>
        <v>1200</v>
      </c>
      <c r="O17" s="37">
        <f t="shared" si="4"/>
        <v>1200</v>
      </c>
      <c r="P17" s="37">
        <f t="shared" si="4"/>
        <v>0</v>
      </c>
      <c r="Q17" s="37">
        <f t="shared" si="4"/>
        <v>0</v>
      </c>
      <c r="R17" s="37">
        <f t="shared" si="4"/>
        <v>0</v>
      </c>
      <c r="S17" s="37">
        <f t="shared" si="4"/>
        <v>0</v>
      </c>
      <c r="T17" s="37">
        <f t="shared" si="4"/>
        <v>0</v>
      </c>
      <c r="U17" s="37">
        <f t="shared" si="4"/>
        <v>0</v>
      </c>
      <c r="V17" s="37">
        <f t="shared" si="4"/>
        <v>0</v>
      </c>
    </row>
    <row r="18" spans="1:22" ht="29.25" customHeight="1">
      <c r="A18" s="30">
        <v>8</v>
      </c>
      <c r="B18" s="52" t="s">
        <v>6</v>
      </c>
      <c r="C18" s="52"/>
      <c r="D18" s="52"/>
      <c r="E18" s="52"/>
      <c r="F18" s="52"/>
      <c r="G18" s="13">
        <v>5600</v>
      </c>
      <c r="H18" s="13">
        <v>5600</v>
      </c>
      <c r="I18" s="13">
        <v>5600</v>
      </c>
      <c r="J18" s="38">
        <f t="shared" si="2"/>
        <v>0</v>
      </c>
      <c r="K18" s="17">
        <v>4400</v>
      </c>
      <c r="L18" s="17">
        <v>4400</v>
      </c>
      <c r="M18" s="20"/>
      <c r="N18" s="16">
        <v>1200</v>
      </c>
      <c r="O18" s="16">
        <v>1200</v>
      </c>
      <c r="P18" s="18"/>
      <c r="Q18" s="12"/>
      <c r="R18" s="12"/>
      <c r="S18" s="12"/>
      <c r="T18" s="19"/>
      <c r="U18" s="19"/>
      <c r="V18" s="12"/>
    </row>
    <row r="19" spans="1:22" s="3" customFormat="1" ht="29.25" customHeight="1">
      <c r="A19" s="39">
        <v>9</v>
      </c>
      <c r="B19" s="54" t="s">
        <v>13</v>
      </c>
      <c r="C19" s="55"/>
      <c r="D19" s="55"/>
      <c r="E19" s="55"/>
      <c r="F19" s="40"/>
      <c r="G19" s="36">
        <f aca="true" t="shared" si="5" ref="G19:V19">SUM(G20:G27)</f>
        <v>21904.84874</v>
      </c>
      <c r="H19" s="36">
        <f t="shared" si="5"/>
        <v>21861.75311</v>
      </c>
      <c r="I19" s="36">
        <f t="shared" si="5"/>
        <v>16020</v>
      </c>
      <c r="J19" s="36">
        <f t="shared" si="5"/>
        <v>43.09563000000048</v>
      </c>
      <c r="K19" s="37">
        <f t="shared" si="5"/>
        <v>11500</v>
      </c>
      <c r="L19" s="37">
        <f t="shared" si="5"/>
        <v>11500</v>
      </c>
      <c r="M19" s="37">
        <f t="shared" si="5"/>
        <v>0</v>
      </c>
      <c r="N19" s="37">
        <f t="shared" si="5"/>
        <v>4200</v>
      </c>
      <c r="O19" s="37">
        <f t="shared" si="5"/>
        <v>4200</v>
      </c>
      <c r="P19" s="37">
        <f t="shared" si="5"/>
        <v>0</v>
      </c>
      <c r="Q19" s="37">
        <f t="shared" si="5"/>
        <v>320</v>
      </c>
      <c r="R19" s="37">
        <f t="shared" si="5"/>
        <v>320</v>
      </c>
      <c r="S19" s="37">
        <f t="shared" si="5"/>
        <v>0</v>
      </c>
      <c r="T19" s="37">
        <f t="shared" si="5"/>
        <v>0</v>
      </c>
      <c r="U19" s="37">
        <f t="shared" si="5"/>
        <v>0</v>
      </c>
      <c r="V19" s="37">
        <f t="shared" si="5"/>
        <v>0</v>
      </c>
    </row>
    <row r="20" spans="1:22" ht="29.25" customHeight="1">
      <c r="A20" s="41">
        <v>10</v>
      </c>
      <c r="B20" s="53" t="s">
        <v>7</v>
      </c>
      <c r="C20" s="53"/>
      <c r="D20" s="53"/>
      <c r="E20" s="53"/>
      <c r="F20" s="53"/>
      <c r="G20" s="13">
        <v>6800</v>
      </c>
      <c r="H20" s="38">
        <v>6800</v>
      </c>
      <c r="I20" s="38">
        <v>6800</v>
      </c>
      <c r="J20" s="38">
        <f t="shared" si="2"/>
        <v>0</v>
      </c>
      <c r="K20" s="17">
        <v>5300</v>
      </c>
      <c r="L20" s="17">
        <v>5300</v>
      </c>
      <c r="M20" s="20"/>
      <c r="N20" s="16">
        <v>1500</v>
      </c>
      <c r="O20" s="16">
        <v>1500</v>
      </c>
      <c r="P20" s="18"/>
      <c r="Q20" s="12"/>
      <c r="R20" s="12"/>
      <c r="S20" s="12"/>
      <c r="T20" s="19"/>
      <c r="U20" s="19"/>
      <c r="V20" s="12"/>
    </row>
    <row r="21" spans="1:22" ht="29.25" customHeight="1">
      <c r="A21" s="41">
        <v>11</v>
      </c>
      <c r="B21" s="53" t="s">
        <v>9</v>
      </c>
      <c r="C21" s="53"/>
      <c r="D21" s="53"/>
      <c r="E21" s="53"/>
      <c r="F21" s="53"/>
      <c r="G21" s="13">
        <v>5000</v>
      </c>
      <c r="H21" s="38">
        <f>1600+3356.90533</f>
        <v>4956.90533</v>
      </c>
      <c r="I21" s="38">
        <v>1600</v>
      </c>
      <c r="J21" s="38">
        <f t="shared" si="2"/>
        <v>43.094670000000406</v>
      </c>
      <c r="K21" s="17">
        <v>1100</v>
      </c>
      <c r="L21" s="17">
        <v>1100</v>
      </c>
      <c r="M21" s="20"/>
      <c r="N21" s="16">
        <v>500</v>
      </c>
      <c r="O21" s="16">
        <v>500</v>
      </c>
      <c r="P21" s="18"/>
      <c r="Q21" s="12"/>
      <c r="R21" s="12"/>
      <c r="S21" s="18"/>
      <c r="T21" s="19"/>
      <c r="U21" s="19"/>
      <c r="V21" s="12"/>
    </row>
    <row r="22" spans="1:22" ht="29.25" customHeight="1">
      <c r="A22" s="41">
        <v>12</v>
      </c>
      <c r="B22" s="53" t="s">
        <v>10</v>
      </c>
      <c r="C22" s="53"/>
      <c r="D22" s="53"/>
      <c r="E22" s="53"/>
      <c r="F22" s="53"/>
      <c r="G22" s="13">
        <v>320</v>
      </c>
      <c r="H22" s="38">
        <v>320</v>
      </c>
      <c r="I22" s="38">
        <v>320</v>
      </c>
      <c r="J22" s="38">
        <f t="shared" si="2"/>
        <v>0</v>
      </c>
      <c r="K22" s="17"/>
      <c r="L22" s="17"/>
      <c r="M22" s="20"/>
      <c r="N22" s="16"/>
      <c r="O22" s="16"/>
      <c r="P22" s="18"/>
      <c r="Q22" s="12">
        <v>320</v>
      </c>
      <c r="R22" s="12">
        <v>320</v>
      </c>
      <c r="S22" s="10">
        <f>Q22-R22</f>
        <v>0</v>
      </c>
      <c r="T22" s="19"/>
      <c r="U22" s="19"/>
      <c r="V22" s="12"/>
    </row>
    <row r="23" spans="1:22" ht="29.25" customHeight="1">
      <c r="A23" s="41">
        <v>13</v>
      </c>
      <c r="B23" s="53" t="s">
        <v>11</v>
      </c>
      <c r="C23" s="53"/>
      <c r="D23" s="53"/>
      <c r="E23" s="53"/>
      <c r="F23" s="53"/>
      <c r="G23" s="13">
        <v>7300</v>
      </c>
      <c r="H23" s="38">
        <v>7300</v>
      </c>
      <c r="I23" s="38">
        <v>7300</v>
      </c>
      <c r="J23" s="38">
        <f t="shared" si="2"/>
        <v>0</v>
      </c>
      <c r="K23" s="17">
        <v>5100</v>
      </c>
      <c r="L23" s="17">
        <v>5100</v>
      </c>
      <c r="M23" s="20"/>
      <c r="N23" s="16">
        <v>2200</v>
      </c>
      <c r="O23" s="16">
        <v>2200</v>
      </c>
      <c r="P23" s="18"/>
      <c r="Q23" s="12"/>
      <c r="R23" s="12"/>
      <c r="S23" s="12"/>
      <c r="T23" s="19"/>
      <c r="U23" s="19"/>
      <c r="V23" s="12"/>
    </row>
    <row r="24" spans="1:22" ht="27" customHeight="1">
      <c r="A24" s="41">
        <v>14</v>
      </c>
      <c r="B24" s="53" t="s">
        <v>19</v>
      </c>
      <c r="C24" s="53"/>
      <c r="D24" s="53"/>
      <c r="E24" s="53"/>
      <c r="F24" s="53"/>
      <c r="G24" s="31">
        <v>157.49696</v>
      </c>
      <c r="H24" s="38">
        <v>157.49696</v>
      </c>
      <c r="I24" s="38"/>
      <c r="J24" s="38">
        <f t="shared" si="2"/>
        <v>0</v>
      </c>
      <c r="K24" s="16"/>
      <c r="L24" s="16"/>
      <c r="M24" s="18"/>
      <c r="N24" s="16"/>
      <c r="O24" s="16"/>
      <c r="P24" s="18"/>
      <c r="Q24" s="12"/>
      <c r="R24" s="12"/>
      <c r="S24" s="12"/>
      <c r="T24" s="19"/>
      <c r="U24" s="19"/>
      <c r="V24" s="12"/>
    </row>
    <row r="25" spans="1:22" ht="26.25" customHeight="1">
      <c r="A25" s="41">
        <v>15</v>
      </c>
      <c r="B25" s="53" t="s">
        <v>20</v>
      </c>
      <c r="C25" s="53"/>
      <c r="D25" s="53"/>
      <c r="E25" s="53"/>
      <c r="F25" s="53"/>
      <c r="G25" s="14">
        <v>451.90178</v>
      </c>
      <c r="H25" s="28">
        <v>451.90178</v>
      </c>
      <c r="I25" s="28"/>
      <c r="J25" s="38">
        <f t="shared" si="2"/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36.75" customHeight="1">
      <c r="A26" s="41">
        <v>16</v>
      </c>
      <c r="B26" s="53" t="s">
        <v>22</v>
      </c>
      <c r="C26" s="53"/>
      <c r="D26" s="53"/>
      <c r="E26" s="53"/>
      <c r="F26" s="53"/>
      <c r="G26" s="29">
        <v>1675.45</v>
      </c>
      <c r="H26" s="29">
        <v>1675.44904</v>
      </c>
      <c r="I26" s="29"/>
      <c r="J26" s="38">
        <f t="shared" si="2"/>
        <v>0.0009600000000773434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38.25" customHeight="1">
      <c r="A27" s="41">
        <v>17</v>
      </c>
      <c r="B27" s="56" t="s">
        <v>23</v>
      </c>
      <c r="C27" s="56"/>
      <c r="D27" s="56"/>
      <c r="E27" s="56"/>
      <c r="F27" s="27"/>
      <c r="G27" s="4">
        <v>200</v>
      </c>
      <c r="H27" s="29">
        <v>200</v>
      </c>
      <c r="I27" s="29"/>
      <c r="J27" s="38">
        <f t="shared" si="2"/>
        <v>0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30.75" customHeight="1">
      <c r="A28" s="42">
        <v>18</v>
      </c>
      <c r="B28" s="51" t="s">
        <v>21</v>
      </c>
      <c r="C28" s="51"/>
      <c r="D28" s="51"/>
      <c r="E28" s="51"/>
      <c r="F28" s="51"/>
      <c r="G28" s="43">
        <f>SUM(G11,G13,G15,G17,G19)</f>
        <v>134944.84874</v>
      </c>
      <c r="H28" s="43">
        <f>SUM(H11,H13,H15,H17,H19)</f>
        <v>134731.53217999998</v>
      </c>
      <c r="I28" s="43">
        <f>SUM(I11,I13,I15,I17,I19)</f>
        <v>108310</v>
      </c>
      <c r="J28" s="44">
        <f>SUM(J11,J13,J15,J17,J19)</f>
        <v>213.31656000000362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ht="12.75">
      <c r="G29" s="5"/>
    </row>
    <row r="30" spans="7:13" ht="12.75">
      <c r="G30" s="45"/>
      <c r="H30" s="46"/>
      <c r="I30" s="46"/>
      <c r="J30" s="46"/>
      <c r="K30" s="46"/>
      <c r="L30" s="46"/>
      <c r="M30" s="46"/>
    </row>
    <row r="31" ht="12.75">
      <c r="G31" s="47"/>
    </row>
  </sheetData>
  <sheetProtection/>
  <mergeCells count="30">
    <mergeCell ref="I8:I10"/>
    <mergeCell ref="J8:J10"/>
    <mergeCell ref="K8:V8"/>
    <mergeCell ref="K9:M9"/>
    <mergeCell ref="N9:P9"/>
    <mergeCell ref="Q9:S9"/>
    <mergeCell ref="T9:V9"/>
    <mergeCell ref="A8:A10"/>
    <mergeCell ref="B21:F21"/>
    <mergeCell ref="B18:F18"/>
    <mergeCell ref="B20:F20"/>
    <mergeCell ref="B13:F13"/>
    <mergeCell ref="B12:F12"/>
    <mergeCell ref="B8:F10"/>
    <mergeCell ref="B17:F17"/>
    <mergeCell ref="B27:E27"/>
    <mergeCell ref="B26:F26"/>
    <mergeCell ref="B23:F23"/>
    <mergeCell ref="B22:F22"/>
    <mergeCell ref="B16:F16"/>
    <mergeCell ref="G8:G10"/>
    <mergeCell ref="H8:H10"/>
    <mergeCell ref="B11:F11"/>
    <mergeCell ref="B6:O6"/>
    <mergeCell ref="B28:F28"/>
    <mergeCell ref="B14:F14"/>
    <mergeCell ref="B24:F24"/>
    <mergeCell ref="B25:F25"/>
    <mergeCell ref="B19:E19"/>
    <mergeCell ref="B15:F15"/>
  </mergeCells>
  <printOptions/>
  <pageMargins left="0.7874015748031497" right="0.1968503937007874" top="0.5905511811023623" bottom="0.5905511811023623" header="0.5118110236220472" footer="0.5118110236220472"/>
  <pageSetup blackAndWhite="1" horizontalDpi="600" verticalDpi="600" orientation="landscape" paperSize="9" scale="60" r:id="rId1"/>
  <headerFooter alignWithMargins="0">
    <oddFooter>&amp;C&amp;8&amp;P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Бутова</cp:lastModifiedBy>
  <cp:lastPrinted>2008-06-24T03:42:45Z</cp:lastPrinted>
  <dcterms:created xsi:type="dcterms:W3CDTF">1996-10-08T23:32:33Z</dcterms:created>
  <dcterms:modified xsi:type="dcterms:W3CDTF">2008-06-24T06:56:09Z</dcterms:modified>
  <cp:category/>
  <cp:version/>
  <cp:contentType/>
  <cp:contentStatus/>
</cp:coreProperties>
</file>