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3" sheetId="1" r:id="rId1"/>
  </sheets>
  <definedNames>
    <definedName name="_xlnm.Print_Area" localSheetId="0">'приложение №13'!$A$1:$L$30</definedName>
  </definedNames>
  <calcPr fullCalcOnLoad="1"/>
</workbook>
</file>

<file path=xl/sharedStrings.xml><?xml version="1.0" encoding="utf-8"?>
<sst xmlns="http://schemas.openxmlformats.org/spreadsheetml/2006/main" count="36" uniqueCount="35">
  <si>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</si>
  <si>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</si>
  <si>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</si>
  <si>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</si>
  <si>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</si>
  <si>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</si>
  <si>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</si>
  <si>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</si>
  <si>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</si>
  <si>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</si>
  <si>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</si>
  <si>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</si>
  <si>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>Наименование мероприятий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</si>
  <si>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</si>
  <si>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</si>
  <si>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</si>
  <si>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</si>
  <si>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</si>
  <si>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</si>
  <si>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</si>
  <si>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к решению Совета депутатов</t>
  </si>
  <si>
    <t>Итого</t>
  </si>
  <si>
    <t>Оплата ООО "Арис" по заключенному муниципальному контракту на изготовление и установку веранд</t>
  </si>
  <si>
    <t>Устройство организованных мест для сбора твердых бытовых отходов</t>
  </si>
  <si>
    <t>Обустройство исторических общественно-культурных мест ЗАТО Железногорск</t>
  </si>
  <si>
    <t>Расходы бюджета ЗАТО Железногорск в 2008 году на благоустройство территорий ЗАТО Железногорск</t>
  </si>
  <si>
    <t xml:space="preserve">Сумма расходов на 2008 год </t>
  </si>
  <si>
    <t>Сумма субсидий на 2008 год</t>
  </si>
  <si>
    <t>Приобретение МАФ</t>
  </si>
  <si>
    <t>(тыс.руб)</t>
  </si>
  <si>
    <t>Приложение № 12</t>
  </si>
  <si>
    <r>
      <t xml:space="preserve">от </t>
    </r>
    <r>
      <rPr>
        <u val="single"/>
        <sz val="12"/>
        <rFont val="Times New Roman"/>
        <family val="1"/>
      </rPr>
      <t>06.12.2007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35-242Р</t>
    </r>
  </si>
  <si>
    <t>Ремонт, восстановление декоративных резных ограждений в старой части г.Железногорска</t>
  </si>
  <si>
    <t>Приложение № 10</t>
  </si>
  <si>
    <t>от 18.09.2008  № 47-335P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</si>
</sst>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"/>
    <numFmt numFmtId="188" formatCode="#,##0.000000"/>
    <numFmt numFmtId="189" formatCode="0.000"/>
  </numFmts>
  <fonts count="48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2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87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87" fontId="11" fillId="0" borderId="17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0" borderId="13" xfId="0" applyNumberFormat="1" applyFont="1" applyFill="1" applyBorder="1" applyAlignment="1">
      <alignment horizontal="center" vertical="center" wrapText="1"/>
    </xf>
    <xf numFmtId="187" fontId="11" fillId="0" borderId="15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 wrapText="1"/>
    </xf>
    <xf numFmtId="187" fontId="4" fillId="0" borderId="19" xfId="0" applyNumberFormat="1" applyFont="1" applyFill="1" applyBorder="1" applyAlignment="1">
      <alignment horizontal="center" vertical="center" wrapText="1"/>
    </xf>
    <xf numFmtId="187" fontId="4" fillId="33" borderId="12" xfId="0" applyNumberFormat="1" applyFont="1" applyFill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center" vertical="center" wrapText="1"/>
    </xf>
    <xf numFmtId="187" fontId="4" fillId="0" borderId="21" xfId="0" applyNumberFormat="1" applyFont="1" applyFill="1" applyBorder="1" applyAlignment="1">
      <alignment horizontal="center" vertical="center" wrapText="1"/>
    </xf>
    <xf numFmtId="187" fontId="4" fillId="33" borderId="14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33" borderId="18" xfId="0" applyNumberFormat="1" applyFont="1" applyFill="1" applyBorder="1" applyAlignment="1">
      <alignment horizontal="center" vertical="center"/>
    </xf>
    <xf numFmtId="187" fontId="4" fillId="33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 horizontal="center"/>
    </xf>
    <xf numFmtId="187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187" fontId="2" fillId="0" borderId="24" xfId="0" applyNumberFormat="1" applyFont="1" applyBorder="1" applyAlignment="1">
      <alignment horizontal="center" vertical="center"/>
    </xf>
    <xf numFmtId="187" fontId="10" fillId="0" borderId="2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25" xfId="0" applyBorder="1" applyAlignment="1">
      <alignment vertical="center"/>
    </xf>
    <xf numFmtId="189" fontId="2" fillId="0" borderId="25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0" borderId="26" xfId="0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87" fontId="5" fillId="0" borderId="33" xfId="0" applyNumberFormat="1" applyFont="1" applyFill="1" applyBorder="1" applyAlignment="1">
      <alignment horizontal="center" vertical="center" wrapText="1"/>
    </xf>
    <xf numFmtId="187" fontId="5" fillId="0" borderId="34" xfId="0" applyNumberFormat="1" applyFont="1" applyFill="1" applyBorder="1" applyAlignment="1">
      <alignment horizontal="center" vertical="center" wrapText="1"/>
    </xf>
    <xf numFmtId="187" fontId="5" fillId="0" borderId="35" xfId="0" applyNumberFormat="1" applyFont="1" applyFill="1" applyBorder="1" applyAlignment="1">
      <alignment horizontal="center" vertical="center" wrapText="1"/>
    </xf>
    <xf numFmtId="187" fontId="5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80" fontId="3" fillId="0" borderId="46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12.140625" style="0" customWidth="1"/>
    <col min="10" max="10" width="11.421875" style="0" customWidth="1"/>
    <col min="11" max="11" width="10.57421875" style="0" customWidth="1"/>
    <col min="12" max="12" width="10.140625" style="0" bestFit="1" customWidth="1"/>
    <col min="13" max="13" width="11.140625" style="0" bestFit="1" customWidth="1"/>
    <col min="14" max="14" width="10.140625" style="0" bestFit="1" customWidth="1"/>
  </cols>
  <sheetData>
    <row r="1" spans="2:12" ht="15.75" customHeight="1">
      <c r="B1" s="4"/>
      <c r="C1" s="5"/>
      <c r="D1" s="5"/>
      <c r="E1" s="5"/>
      <c r="F1" s="5"/>
      <c r="G1" s="5"/>
      <c r="H1" s="5"/>
      <c r="I1" s="5"/>
      <c r="J1" s="64" t="s">
        <v>33</v>
      </c>
      <c r="K1" s="62"/>
      <c r="L1" s="62"/>
    </row>
    <row r="2" spans="2:12" ht="13.5" customHeight="1">
      <c r="B2" s="4"/>
      <c r="C2" s="5"/>
      <c r="D2" s="5"/>
      <c r="E2" s="5"/>
      <c r="F2" s="5"/>
      <c r="G2" s="5"/>
      <c r="H2" s="5"/>
      <c r="I2" s="5"/>
      <c r="J2" s="64" t="s">
        <v>20</v>
      </c>
      <c r="K2" s="62"/>
      <c r="L2" s="62"/>
    </row>
    <row r="3" spans="2:12" ht="11.25" customHeight="1">
      <c r="B3" s="4"/>
      <c r="C3" s="5"/>
      <c r="D3" s="5"/>
      <c r="E3" s="5"/>
      <c r="F3" s="5"/>
      <c r="G3" s="5"/>
      <c r="H3" s="5"/>
      <c r="I3" s="5"/>
      <c r="J3" s="64" t="s">
        <v>34</v>
      </c>
      <c r="K3" s="62"/>
      <c r="L3" s="62"/>
    </row>
    <row r="4" spans="2:12" ht="15.75">
      <c r="B4" s="5"/>
      <c r="C4" s="5"/>
      <c r="D4" s="5"/>
      <c r="E4" s="5"/>
      <c r="F4" s="5"/>
      <c r="G4" s="5"/>
      <c r="H4" s="5"/>
      <c r="I4" s="5"/>
      <c r="J4" s="63" t="s">
        <v>30</v>
      </c>
      <c r="K4" s="62"/>
      <c r="L4" s="62"/>
    </row>
    <row r="5" spans="2:12" ht="15.75">
      <c r="B5" s="5"/>
      <c r="C5" s="5"/>
      <c r="D5" s="5"/>
      <c r="E5" s="5"/>
      <c r="F5" s="5"/>
      <c r="G5" s="5"/>
      <c r="H5" s="5"/>
      <c r="I5" s="5"/>
      <c r="J5" s="63" t="s">
        <v>20</v>
      </c>
      <c r="K5" s="62"/>
      <c r="L5" s="62"/>
    </row>
    <row r="6" spans="2:12" ht="15.75">
      <c r="B6" s="5"/>
      <c r="C6" s="5"/>
      <c r="D6" s="5"/>
      <c r="E6" s="5"/>
      <c r="F6" s="5"/>
      <c r="G6" s="5"/>
      <c r="H6" s="5"/>
      <c r="I6" s="5"/>
      <c r="J6" s="62" t="s">
        <v>31</v>
      </c>
      <c r="K6" s="62"/>
      <c r="L6" s="62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1:12" ht="44.25" customHeight="1">
      <c r="A8" s="81" t="s">
        <v>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2" ht="16.5" thickBot="1">
      <c r="B9" s="1"/>
      <c r="C9" s="1"/>
      <c r="D9" s="1"/>
      <c r="E9" s="1"/>
      <c r="F9" s="1"/>
      <c r="G9" s="2"/>
      <c r="H9" s="2"/>
      <c r="I9" s="3"/>
      <c r="L9" s="18" t="s">
        <v>29</v>
      </c>
    </row>
    <row r="10" spans="1:12" ht="35.25" customHeight="1">
      <c r="A10" s="84" t="s">
        <v>19</v>
      </c>
      <c r="B10" s="86" t="s">
        <v>12</v>
      </c>
      <c r="C10" s="86"/>
      <c r="D10" s="86"/>
      <c r="E10" s="86"/>
      <c r="F10" s="86"/>
      <c r="G10" s="88" t="s">
        <v>26</v>
      </c>
      <c r="H10" s="90" t="s">
        <v>27</v>
      </c>
      <c r="I10" s="78" t="s">
        <v>13</v>
      </c>
      <c r="J10" s="79"/>
      <c r="K10" s="79"/>
      <c r="L10" s="80"/>
    </row>
    <row r="11" spans="1:12" ht="30.75" customHeight="1" thickBot="1">
      <c r="A11" s="85"/>
      <c r="B11" s="87"/>
      <c r="C11" s="87"/>
      <c r="D11" s="87"/>
      <c r="E11" s="87"/>
      <c r="F11" s="87"/>
      <c r="G11" s="89"/>
      <c r="H11" s="91"/>
      <c r="I11" s="53" t="s">
        <v>0</v>
      </c>
      <c r="J11" s="54" t="s">
        <v>1</v>
      </c>
      <c r="K11" s="55" t="s">
        <v>3</v>
      </c>
      <c r="L11" s="56" t="s">
        <v>2</v>
      </c>
    </row>
    <row r="12" spans="1:12" ht="0.75" customHeight="1" hidden="1">
      <c r="A12" s="48">
        <v>1</v>
      </c>
      <c r="B12" s="82" t="s">
        <v>17</v>
      </c>
      <c r="C12" s="83"/>
      <c r="D12" s="83"/>
      <c r="E12" s="83"/>
      <c r="F12" s="83"/>
      <c r="G12" s="49">
        <f>SUM(G13)</f>
        <v>25312.9</v>
      </c>
      <c r="H12" s="50">
        <f>SUM(H13)</f>
        <v>18500</v>
      </c>
      <c r="I12" s="51"/>
      <c r="J12" s="52"/>
      <c r="K12" s="37"/>
      <c r="L12" s="20"/>
    </row>
    <row r="13" spans="1:12" ht="29.25" customHeight="1">
      <c r="A13" s="11">
        <v>1</v>
      </c>
      <c r="B13" s="70" t="s">
        <v>5</v>
      </c>
      <c r="C13" s="71"/>
      <c r="D13" s="71"/>
      <c r="E13" s="71"/>
      <c r="F13" s="71"/>
      <c r="G13" s="17">
        <v>25312.9</v>
      </c>
      <c r="H13" s="21">
        <f>SUM(I13:L13)</f>
        <v>18500</v>
      </c>
      <c r="I13" s="22"/>
      <c r="J13" s="33"/>
      <c r="K13" s="39">
        <f>18500</f>
        <v>18500</v>
      </c>
      <c r="L13" s="40"/>
    </row>
    <row r="14" spans="1:12" ht="26.25" customHeight="1" hidden="1">
      <c r="A14" s="12">
        <v>3</v>
      </c>
      <c r="B14" s="74" t="s">
        <v>15</v>
      </c>
      <c r="C14" s="75"/>
      <c r="D14" s="75"/>
      <c r="E14" s="75"/>
      <c r="F14" s="75"/>
      <c r="G14" s="19">
        <f>SUM(G15)</f>
        <v>81275.2</v>
      </c>
      <c r="H14" s="23">
        <f>SUM(H15)</f>
        <v>3760</v>
      </c>
      <c r="I14" s="24">
        <f>SUM(I15)</f>
        <v>0</v>
      </c>
      <c r="J14" s="19">
        <f>SUM(J15)</f>
        <v>3760</v>
      </c>
      <c r="K14" s="39"/>
      <c r="L14" s="41"/>
    </row>
    <row r="15" spans="1:12" ht="29.25" customHeight="1">
      <c r="A15" s="13">
        <v>2</v>
      </c>
      <c r="B15" s="69" t="s">
        <v>8</v>
      </c>
      <c r="C15" s="69"/>
      <c r="D15" s="69"/>
      <c r="E15" s="69"/>
      <c r="F15" s="69"/>
      <c r="G15" s="17">
        <v>81275.2</v>
      </c>
      <c r="H15" s="21">
        <f aca="true" t="shared" si="0" ref="H15:H25">SUM(I15:L15)</f>
        <v>3760</v>
      </c>
      <c r="I15" s="22"/>
      <c r="J15" s="33">
        <f>1500+2260</f>
        <v>3760</v>
      </c>
      <c r="K15" s="42"/>
      <c r="L15" s="40"/>
    </row>
    <row r="16" spans="1:12" ht="29.25" customHeight="1" hidden="1">
      <c r="A16" s="13">
        <v>5</v>
      </c>
      <c r="B16" s="74" t="s">
        <v>16</v>
      </c>
      <c r="C16" s="75"/>
      <c r="D16" s="75"/>
      <c r="E16" s="75"/>
      <c r="F16" s="75"/>
      <c r="G16" s="19">
        <f>SUM(G17)</f>
        <v>24741</v>
      </c>
      <c r="H16" s="21">
        <f t="shared" si="0"/>
        <v>1447.6</v>
      </c>
      <c r="I16" s="24">
        <f>SUM(I17)</f>
        <v>0</v>
      </c>
      <c r="J16" s="19">
        <f>SUM(J17)</f>
        <v>1447.6</v>
      </c>
      <c r="K16" s="42"/>
      <c r="L16" s="41"/>
    </row>
    <row r="17" spans="1:12" ht="29.25" customHeight="1">
      <c r="A17" s="11">
        <v>3</v>
      </c>
      <c r="B17" s="70" t="s">
        <v>4</v>
      </c>
      <c r="C17" s="71"/>
      <c r="D17" s="71"/>
      <c r="E17" s="71"/>
      <c r="F17" s="71"/>
      <c r="G17" s="17">
        <f>25472.8-1213-18.8+500</f>
        <v>24741</v>
      </c>
      <c r="H17" s="21">
        <f t="shared" si="0"/>
        <v>1447.6</v>
      </c>
      <c r="I17" s="22"/>
      <c r="J17" s="33">
        <v>1447.6</v>
      </c>
      <c r="K17" s="42"/>
      <c r="L17" s="40"/>
    </row>
    <row r="18" spans="1:12" ht="14.25" customHeight="1" hidden="1">
      <c r="A18" s="11">
        <v>7</v>
      </c>
      <c r="B18" s="74" t="s">
        <v>18</v>
      </c>
      <c r="C18" s="75"/>
      <c r="D18" s="75"/>
      <c r="E18" s="75"/>
      <c r="F18" s="75"/>
      <c r="G18" s="19">
        <f>SUM(G19)</f>
        <v>7340.4</v>
      </c>
      <c r="H18" s="21">
        <f t="shared" si="0"/>
        <v>7340.4</v>
      </c>
      <c r="I18" s="24">
        <f>SUM(I19)</f>
        <v>5720.3</v>
      </c>
      <c r="J18" s="19">
        <f>SUM(J19)</f>
        <v>1620.1</v>
      </c>
      <c r="K18" s="42"/>
      <c r="L18" s="41"/>
    </row>
    <row r="19" spans="1:12" ht="29.25" customHeight="1">
      <c r="A19" s="11">
        <v>4</v>
      </c>
      <c r="B19" s="70" t="s">
        <v>6</v>
      </c>
      <c r="C19" s="71"/>
      <c r="D19" s="71"/>
      <c r="E19" s="71"/>
      <c r="F19" s="71"/>
      <c r="G19" s="17">
        <v>7340.4</v>
      </c>
      <c r="H19" s="21">
        <f t="shared" si="0"/>
        <v>7340.4</v>
      </c>
      <c r="I19" s="22">
        <v>5720.3</v>
      </c>
      <c r="J19" s="33">
        <v>1620.1</v>
      </c>
      <c r="K19" s="42"/>
      <c r="L19" s="40"/>
    </row>
    <row r="20" spans="1:12" s="6" customFormat="1" ht="29.25" customHeight="1" hidden="1">
      <c r="A20" s="14">
        <v>9</v>
      </c>
      <c r="B20" s="76" t="s">
        <v>14</v>
      </c>
      <c r="C20" s="77"/>
      <c r="D20" s="77"/>
      <c r="E20" s="77"/>
      <c r="F20" s="9"/>
      <c r="G20" s="19">
        <f>SUM(G21:G29)</f>
        <v>25893.5</v>
      </c>
      <c r="H20" s="21">
        <f t="shared" si="0"/>
        <v>9725.2</v>
      </c>
      <c r="I20" s="24">
        <f>SUM(I21:I26)</f>
        <v>8375.6</v>
      </c>
      <c r="J20" s="19">
        <f>SUM(J21:J26)</f>
        <v>1349.6</v>
      </c>
      <c r="K20" s="43"/>
      <c r="L20" s="44"/>
    </row>
    <row r="21" spans="1:14" ht="29.25" customHeight="1">
      <c r="A21" s="11">
        <v>5</v>
      </c>
      <c r="B21" s="70" t="s">
        <v>7</v>
      </c>
      <c r="C21" s="71"/>
      <c r="D21" s="71"/>
      <c r="E21" s="71"/>
      <c r="F21" s="71"/>
      <c r="G21" s="25">
        <v>9725.2</v>
      </c>
      <c r="H21" s="21">
        <f t="shared" si="0"/>
        <v>9725.2</v>
      </c>
      <c r="I21" s="22">
        <v>8375.6</v>
      </c>
      <c r="J21" s="33">
        <v>1349.6</v>
      </c>
      <c r="K21" s="42"/>
      <c r="L21" s="40"/>
      <c r="M21" s="47"/>
      <c r="N21" s="47"/>
    </row>
    <row r="22" spans="1:12" ht="29.25" customHeight="1">
      <c r="A22" s="11">
        <v>6</v>
      </c>
      <c r="B22" s="70" t="s">
        <v>9</v>
      </c>
      <c r="C22" s="71"/>
      <c r="D22" s="71"/>
      <c r="E22" s="71"/>
      <c r="F22" s="71"/>
      <c r="G22" s="25">
        <f>1975+3700</f>
        <v>5675</v>
      </c>
      <c r="H22" s="21">
        <f t="shared" si="0"/>
        <v>0</v>
      </c>
      <c r="I22" s="22"/>
      <c r="J22" s="33"/>
      <c r="K22" s="42"/>
      <c r="L22" s="45"/>
    </row>
    <row r="23" spans="1:12" ht="29.25" customHeight="1">
      <c r="A23" s="11">
        <v>7</v>
      </c>
      <c r="B23" s="70" t="s">
        <v>10</v>
      </c>
      <c r="C23" s="71"/>
      <c r="D23" s="71"/>
      <c r="E23" s="71"/>
      <c r="F23" s="71"/>
      <c r="G23" s="17">
        <f>369.7+18.8</f>
        <v>388.5</v>
      </c>
      <c r="H23" s="21">
        <f t="shared" si="0"/>
        <v>388.5</v>
      </c>
      <c r="I23" s="22"/>
      <c r="J23" s="33"/>
      <c r="K23" s="42"/>
      <c r="L23" s="46">
        <v>388.5</v>
      </c>
    </row>
    <row r="24" spans="1:12" ht="29.25" customHeight="1">
      <c r="A24" s="15">
        <v>8</v>
      </c>
      <c r="B24" s="68" t="s">
        <v>11</v>
      </c>
      <c r="C24" s="68"/>
      <c r="D24" s="68"/>
      <c r="E24" s="68"/>
      <c r="F24" s="68"/>
      <c r="G24" s="17">
        <v>7854.8</v>
      </c>
      <c r="H24" s="21">
        <f t="shared" si="0"/>
        <v>0</v>
      </c>
      <c r="I24" s="26"/>
      <c r="J24" s="34"/>
      <c r="K24" s="42"/>
      <c r="L24" s="45"/>
    </row>
    <row r="25" spans="1:12" ht="12.75">
      <c r="A25" s="11">
        <v>9</v>
      </c>
      <c r="B25" s="69" t="s">
        <v>28</v>
      </c>
      <c r="C25" s="69"/>
      <c r="D25" s="69"/>
      <c r="E25" s="69"/>
      <c r="F25" s="69"/>
      <c r="G25" s="27">
        <v>1800</v>
      </c>
      <c r="H25" s="21">
        <f t="shared" si="0"/>
        <v>0</v>
      </c>
      <c r="I25" s="22"/>
      <c r="J25" s="33"/>
      <c r="K25" s="42"/>
      <c r="L25" s="45"/>
    </row>
    <row r="26" spans="1:12" ht="27.75" customHeight="1" thickBot="1">
      <c r="A26" s="11">
        <v>10</v>
      </c>
      <c r="B26" s="69" t="s">
        <v>32</v>
      </c>
      <c r="C26" s="69"/>
      <c r="D26" s="69"/>
      <c r="E26" s="69"/>
      <c r="F26" s="69"/>
      <c r="G26" s="27">
        <v>450</v>
      </c>
      <c r="H26" s="28"/>
      <c r="I26" s="22"/>
      <c r="J26" s="33"/>
      <c r="K26" s="38"/>
      <c r="L26" s="20"/>
    </row>
    <row r="27" spans="1:12" ht="0.75" customHeight="1" hidden="1" thickBot="1">
      <c r="A27" s="11">
        <v>16</v>
      </c>
      <c r="B27" s="69" t="s">
        <v>23</v>
      </c>
      <c r="C27" s="69"/>
      <c r="D27" s="69"/>
      <c r="E27" s="69"/>
      <c r="F27" s="69"/>
      <c r="G27" s="27">
        <f>800-800</f>
        <v>0</v>
      </c>
      <c r="H27" s="28"/>
      <c r="I27" s="22"/>
      <c r="J27" s="33"/>
      <c r="K27" s="38"/>
      <c r="L27" s="20"/>
    </row>
    <row r="28" spans="1:12" ht="13.5" hidden="1" thickBot="1">
      <c r="A28" s="11">
        <v>17</v>
      </c>
      <c r="B28" s="69" t="s">
        <v>22</v>
      </c>
      <c r="C28" s="69"/>
      <c r="D28" s="69"/>
      <c r="E28" s="69"/>
      <c r="F28" s="69"/>
      <c r="G28" s="27"/>
      <c r="H28" s="28"/>
      <c r="I28" s="29"/>
      <c r="J28" s="35"/>
      <c r="K28" s="38"/>
      <c r="L28" s="20"/>
    </row>
    <row r="29" spans="1:12" ht="13.5" hidden="1" thickBot="1">
      <c r="A29" s="16">
        <v>18</v>
      </c>
      <c r="B29" s="72" t="s">
        <v>24</v>
      </c>
      <c r="C29" s="73"/>
      <c r="D29" s="73"/>
      <c r="E29" s="73"/>
      <c r="F29" s="10"/>
      <c r="G29" s="30"/>
      <c r="H29" s="31"/>
      <c r="I29" s="32"/>
      <c r="J29" s="36"/>
      <c r="K29" s="38"/>
      <c r="L29" s="20"/>
    </row>
    <row r="30" spans="1:13" ht="30.75" customHeight="1" thickBot="1">
      <c r="A30" s="57">
        <v>10</v>
      </c>
      <c r="B30" s="65" t="s">
        <v>21</v>
      </c>
      <c r="C30" s="66"/>
      <c r="D30" s="66"/>
      <c r="E30" s="66"/>
      <c r="F30" s="67"/>
      <c r="G30" s="58">
        <f>SUM(G12,G14,G16,G18,G20)</f>
        <v>164563</v>
      </c>
      <c r="H30" s="61">
        <f>H13+H15+H17+H19+H21+H22+H23+H24+H25</f>
        <v>41161.7</v>
      </c>
      <c r="I30" s="60">
        <f>I13+I15+I17+I19+I21+I22+I23+I24+I25</f>
        <v>14095.900000000001</v>
      </c>
      <c r="J30" s="58">
        <f>J13+J15+J17+J19+J21+J22+J23+J24+J25</f>
        <v>8177.300000000001</v>
      </c>
      <c r="K30" s="58">
        <f>K13+K15+K17+K19+K21+K22+K23+K24+K25</f>
        <v>18500</v>
      </c>
      <c r="L30" s="59">
        <f>L13+L15+L17+L19+L21+L22+L23+L24+L25</f>
        <v>388.5</v>
      </c>
      <c r="M30" s="47"/>
    </row>
    <row r="31" ht="12.75">
      <c r="G31" s="7"/>
    </row>
    <row r="32" ht="12.75">
      <c r="G32" s="8"/>
    </row>
    <row r="34" spans="8:12" ht="12.75">
      <c r="H34" s="47"/>
      <c r="L34" s="47"/>
    </row>
    <row r="36" ht="12.75">
      <c r="H36" s="47"/>
    </row>
    <row r="37" ht="12.75">
      <c r="I37" s="47"/>
    </row>
  </sheetData>
  <sheetProtection/>
  <mergeCells count="25">
    <mergeCell ref="I10:L10"/>
    <mergeCell ref="A8:L8"/>
    <mergeCell ref="B12:F12"/>
    <mergeCell ref="B13:F13"/>
    <mergeCell ref="A10:A11"/>
    <mergeCell ref="B10:F11"/>
    <mergeCell ref="G10:G11"/>
    <mergeCell ref="H10:H11"/>
    <mergeCell ref="B18:F18"/>
    <mergeCell ref="B19:F19"/>
    <mergeCell ref="B20:E20"/>
    <mergeCell ref="B21:F21"/>
    <mergeCell ref="B14:F14"/>
    <mergeCell ref="B15:F15"/>
    <mergeCell ref="B16:F16"/>
    <mergeCell ref="B17:F17"/>
    <mergeCell ref="B30:F30"/>
    <mergeCell ref="B24:F24"/>
    <mergeCell ref="B25:F25"/>
    <mergeCell ref="B26:F26"/>
    <mergeCell ref="B27:F27"/>
    <mergeCell ref="B22:F22"/>
    <mergeCell ref="B23:F23"/>
    <mergeCell ref="B28:F28"/>
    <mergeCell ref="B29:E2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Коршунова</cp:lastModifiedBy>
  <cp:lastPrinted>2008-09-04T03:41:07Z</cp:lastPrinted>
  <dcterms:created xsi:type="dcterms:W3CDTF">1996-10-08T23:32:33Z</dcterms:created>
  <dcterms:modified xsi:type="dcterms:W3CDTF">2008-09-24T04:04:22Z</dcterms:modified>
  <cp:category/>
  <cp:version/>
  <cp:contentType/>
  <cp:contentStatus/>
</cp:coreProperties>
</file>