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5120" windowHeight="8010" firstSheet="2" activeTab="2"/>
  </bookViews>
  <sheets>
    <sheet name="Программные мероприятия" sheetId="1" r:id="rId1"/>
    <sheet name="Эффективность мероприятий" sheetId="2" r:id="rId2"/>
    <sheet name="Объёмы и источники финансирован" sheetId="3" r:id="rId3"/>
  </sheets>
  <definedNames>
    <definedName name="_xlnm.Print_Titles" localSheetId="0">'Программные мероприятия'!$10:$10</definedName>
    <definedName name="_xlnm.Print_Area" localSheetId="0">'Программные мероприятия'!$A$1:$F$41</definedName>
  </definedNames>
  <calcPr fullCalcOnLoad="1" iterate="1" iterateCount="100" iterateDelta="0.001"/>
</workbook>
</file>

<file path=xl/sharedStrings.xml><?xml version="1.0" encoding="utf-8"?>
<sst xmlns="http://schemas.openxmlformats.org/spreadsheetml/2006/main" count="718" uniqueCount="269">
  <si>
    <t>Разработка и принятие порядка отбора и  предоставления субсидии. Проведение процедуры отбора Выплата субсидий  вновь созданным субъектам малого предпринимательства.</t>
  </si>
  <si>
    <t>Разработка и принятие порядка отбора и  предоставления субсидии. Проведение процедуры отбора Выплата субсидий.</t>
  </si>
  <si>
    <t>Создание специализированного издания (рубрики в газете, на телевидении или сайта в интернете), освещающего вопросы развития и поддержки предпринимательства на территории ЗАТО Железногорск.</t>
  </si>
  <si>
    <t>Реализация проекта по созданию системы внедрения и продвижения инновационных идей.</t>
  </si>
  <si>
    <t>№</t>
  </si>
  <si>
    <t>Наименование мероприятия</t>
  </si>
  <si>
    <t>Сроки выполенения</t>
  </si>
  <si>
    <t>Содержание мероприятия</t>
  </si>
  <si>
    <t>Ожидаемые результаты</t>
  </si>
  <si>
    <t>Орган, ответственный за выполение мероприятия</t>
  </si>
  <si>
    <t>КУМИ</t>
  </si>
  <si>
    <t>2009-2011</t>
  </si>
  <si>
    <t>4.1.</t>
  </si>
  <si>
    <t>4.2.</t>
  </si>
  <si>
    <t>4.3.</t>
  </si>
  <si>
    <t>4.4.</t>
  </si>
  <si>
    <t>5.1.</t>
  </si>
  <si>
    <t>5.2.</t>
  </si>
  <si>
    <t>6.1.</t>
  </si>
  <si>
    <t>6.2.</t>
  </si>
  <si>
    <t>7.2.</t>
  </si>
  <si>
    <t>7.3.</t>
  </si>
  <si>
    <t>7.4.</t>
  </si>
  <si>
    <t>УЭП</t>
  </si>
  <si>
    <t>8.1.</t>
  </si>
  <si>
    <t>8.2.</t>
  </si>
  <si>
    <t>Создание сети предприятий потребительского рынка в «проблемных зонах» города.</t>
  </si>
  <si>
    <t>9.1.</t>
  </si>
  <si>
    <t xml:space="preserve">Приложение 1 </t>
  </si>
  <si>
    <t xml:space="preserve">к целевой программе "Поддержка малого </t>
  </si>
  <si>
    <t>Программные мероприятия</t>
  </si>
  <si>
    <t>и среднего предпринимательства</t>
  </si>
  <si>
    <t>на территории ЗАТО Железногорск</t>
  </si>
  <si>
    <t>и развитие потребительского рынка</t>
  </si>
  <si>
    <t>на 2009-2011 годы"</t>
  </si>
  <si>
    <t>10.1.</t>
  </si>
  <si>
    <t>В том числе</t>
  </si>
  <si>
    <t>федеральный бюджет</t>
  </si>
  <si>
    <t>краевой бюджет</t>
  </si>
  <si>
    <t>внебюджетные источники</t>
  </si>
  <si>
    <t>2009 год</t>
  </si>
  <si>
    <t>2010 год</t>
  </si>
  <si>
    <t>2011 год</t>
  </si>
  <si>
    <t xml:space="preserve">Объемы и источники финансирования, тыс.рублей </t>
  </si>
  <si>
    <t>Итого:</t>
  </si>
  <si>
    <t>10.2.</t>
  </si>
  <si>
    <t>5. Информационная и образовательная поддержка субъектов малого и среднего предпринимательства</t>
  </si>
  <si>
    <t>2. Развитие инфраструктуры поддержки предпринимательства ЗАТО Железногорск.</t>
  </si>
  <si>
    <t>ЭФФЕКТИВНОСТЬ ПРОГРАММНЫХ МЕРОПРИЯТИЙ</t>
  </si>
  <si>
    <t xml:space="preserve">Количество новых рабочих мест (человек)  </t>
  </si>
  <si>
    <t>Платежи в бюджет (тыс.руб. в год)</t>
  </si>
  <si>
    <t>федераль-ный</t>
  </si>
  <si>
    <t>краевой</t>
  </si>
  <si>
    <t>муници-пальный</t>
  </si>
  <si>
    <t>всего</t>
  </si>
  <si>
    <t>2012 год</t>
  </si>
  <si>
    <t xml:space="preserve">2009 год    </t>
  </si>
  <si>
    <t xml:space="preserve">2010 год    </t>
  </si>
  <si>
    <t xml:space="preserve">2011 год    </t>
  </si>
  <si>
    <t>2.1.</t>
  </si>
  <si>
    <t>1.1.</t>
  </si>
  <si>
    <t xml:space="preserve"> 9. Стимулирование создания и развития социально ориентированных предприятий.</t>
  </si>
  <si>
    <t>3.1.</t>
  </si>
  <si>
    <t>3. Развитие производственного предпринимательства на территории ЗАТО Железногорск.</t>
  </si>
  <si>
    <t xml:space="preserve">УКС </t>
  </si>
  <si>
    <t>4. Оказание финансовой поддержки субъектам малого и среднего предпринимательства.</t>
  </si>
  <si>
    <t>6. Создание системы внедрения и продвижения инновационных идей.</t>
  </si>
  <si>
    <t>8. Обеспечение территориальной доступности предприятий потребительского рынка</t>
  </si>
  <si>
    <t>10. Выявление и общественное признание наиболее успешных субъектов малого и среднего предпринимательства на территории ЗАТО Железногорск.</t>
  </si>
  <si>
    <t>Разработка проекта по созданию системы внедрения и продвижения инновационных идей.</t>
  </si>
  <si>
    <t xml:space="preserve">7.1. </t>
  </si>
  <si>
    <t>Заключение соглашений между Администрацией ЗАТО г. Железногорск и субъектами малого предпринимательства о предоставлении информации о своей хозяйственной деятельности.</t>
  </si>
  <si>
    <t>7. Мониторинг деятельности субъектов малого и среднего предпринимательства ЗАТО Железногорск.</t>
  </si>
  <si>
    <t>Создание технопарка.</t>
  </si>
  <si>
    <t>Субсидии на возмещение части затрат субъектов малого и (или) среднего предпринимательства, связанных с продвижением продукции собственного производства на российский и международный рынки (Субсидия части затрат субъектов малого предпринимательства по участию в выставочно-ярморочных мероприятиях).</t>
  </si>
  <si>
    <t>Обеспечение доступа субъектов малого и среднего предпринимательства ЗАТО Железногорск к системе дистанционного бизнес-образования.</t>
  </si>
  <si>
    <t>Мониторинг состояния и развития малого и среднего предпринимательства ЗАТО Железногорск предоставленным данным.</t>
  </si>
  <si>
    <t>Создание электронной территориальной схемы комплексного развития предприятий потребительского рынка (с выделением предприятий торговли, общественного питания, бытового обслуживания, предприятия социально направленные).</t>
  </si>
  <si>
    <t>Организация  конкурсов профессионального мастерства, выставок, ярмарок в сфере потребительского рынка.</t>
  </si>
  <si>
    <t>Ежегодное проведение мероприятия "Предприниматель года".</t>
  </si>
  <si>
    <t>Подготовка и проведение конкурса "Предприниматель года" в разных наминациях, организация общегородского мероприятия с вручением почетных грамот и памятных подарков по итогам проведения конкурса.</t>
  </si>
  <si>
    <t>Разработка положения о конкурсе профессионального мастерства в сфере потребительского рынка, проведение конкурса, организация и проведение выставок и ярмарок товаров и услуг.</t>
  </si>
  <si>
    <t>Заключение соглашения с ИФНС по г.Железногорску о предоставлении данных о хозяйственной деятельности субъектов малого и среднего предпринимательства на территории ЗАТО Железногорск.</t>
  </si>
  <si>
    <t>Внесение данных в электронную форму базы данных о показателях деятельности субъектов малого и среднего предпринимательства на территории ЗАТО Железногорск.</t>
  </si>
  <si>
    <t>Получение выборочного статистического наблюдения по показателям хозяйственной деятельности субъектов малого и среднего предпринимательства на территории ЗАТО Железногорск в рамках соглашений с банками.</t>
  </si>
  <si>
    <t>Создание электронной территориальной схемы комплексного развития предприятий потребительского рынка.</t>
  </si>
  <si>
    <t>1. Совершенствование нормативно-правовой базы, регулирующей предпринимательскую деятельность.</t>
  </si>
  <si>
    <t>Совершенствование нормативно-правовой базы, регулирующей предпринимательскую деятельность.</t>
  </si>
  <si>
    <t>Субсидии субъектам малого и (или) среднего предпринимательства на возмещение части процентных ставок по кредитам полученным в российских кредитных организаций и части лизинговых платежей, уплачиваемых лизинговым компаниям, предоставляются уполномоченным органом по договорам, заключенным в целях реализации инвестиционных проектов, отобранных в установленном порядке.</t>
  </si>
  <si>
    <t>Приём заявок на участие в отборе. Проведение процедуры отбора. Выплата субсидий субъектам малого и (или) среднего предпринимательства.</t>
  </si>
  <si>
    <t>Субсидии вновь созданным субъектам малого предпринимательства на возмещение части расходов, связанных с приобретением и созданием основных средств и началом коммерческой деятельности.</t>
  </si>
  <si>
    <t xml:space="preserve">Не менее 50 субъектов МиСП в год бесплатно повысят свой образовательный уровень в области бизнес дисциплин. </t>
  </si>
  <si>
    <t xml:space="preserve">Разработка положения и проведение конкурса (запроса котировок) на разработку проекта по созданию специализированного информационного издания. Проведение конкурса (запроса котировок). Создание специализированного информационного издания. </t>
  </si>
  <si>
    <t xml:space="preserve">Привлечено порядка 58700 тыс. рублей внебюджетных инвестиций, реализовано 3 инновационных бизнес-проекта на территории ЗАТО Железногорск. Увеличены налоговые отчисления в бюджеты всех уровней. Создано 50 новых рабочих мест. </t>
  </si>
  <si>
    <t>Получены данные для формирования базы.</t>
  </si>
  <si>
    <t>Получены статистические данные для формирования базы.</t>
  </si>
  <si>
    <t>Заданы стандарты ведения предпринимательской деятельности в ЗАТО Железногорск.</t>
  </si>
  <si>
    <t>Повышен уровень узнаваемости товаров и услуг, производимых  на территории ЗАТО г.Железногорск среди потребителей.</t>
  </si>
  <si>
    <t>Приведение в соответствие с Федеральным законодательством нормативно-правовых актов по сдаче в аренду муниципального имущества.</t>
  </si>
  <si>
    <t>Сформирована база данных о показателях деятельности субъектов малого и среднего предпринимательства ЗАТО Железногорск. Данные полученные по результатам мониторинга использованы при разработке муниципальных целевых программ.</t>
  </si>
  <si>
    <t>Получена полная информация о развитии потребительского рынка на территории ЗАТО Железногорск.</t>
  </si>
  <si>
    <t>Субсидии на возмещение части затрат субъектов малого и среднего предпринимательства расходов на получение консалтинговых и обучающих услуг в области охраны труда, кадровых вопросов, делопроизводства.</t>
  </si>
  <si>
    <t>малого и среднего предпринимательства</t>
  </si>
  <si>
    <t xml:space="preserve">к муниципальной целевой программе "Развитие </t>
  </si>
  <si>
    <t>местный бюджет</t>
  </si>
  <si>
    <t>Строительство линий электропередач для нужд субъектов малого и среднего предпринимательства</t>
  </si>
  <si>
    <t>Заключение долгосрочных договоров аренды</t>
  </si>
  <si>
    <t>Разработка проекта по созданию  площадки для размещения новых высокотехнологичных производств</t>
  </si>
  <si>
    <t xml:space="preserve"> Покрыт дефицит электроэнергии на промышленных площадках,расположенных на улице Красноярской и Енисейской. </t>
  </si>
  <si>
    <t xml:space="preserve">Увеличено число субъектов предпринимательства использующих заёмные средства российских кредитных организаций для развития своего бизнеса (для 65 субъектов малого и среднего предпринимательства (далее МиСП) кредитные средства станут доступнее). Создано 299 новых рабочих мест. Будут увеличены налоговые отчисления в бюджеты всех уровней. </t>
  </si>
  <si>
    <t>Будет увеличено число вновь созданных субъектов предпринимательства. Будет увеличена привлекательность предпринимательской деятельности. Будет создано 60 новых рабочих мест. Начнут свой бизнес и получат компенсацию на возмещение части затрат 30 субъектов МиСП. Будут увеличены налоговые отчисления в бюджет всех уровней.</t>
  </si>
  <si>
    <t>15 субъектов МиСП работающих в ЗАТО Железногорск смогут на льготных условиях продвинуть свою продукцию на новые рынки. Как следствие будут увеличены объёмы производства продукции, численность работающих, налоговые отчисления в бюджеты всех уровней.</t>
  </si>
  <si>
    <t>40 промышленных площадок по 200 кв.м каждая и дополнительные офисные помещения на которых размещены новые высокотехнологичные производства;                    203 новых рабочих места в рамках деятельности новых производств</t>
  </si>
  <si>
    <t>Будет создано специализированное информационное издание для освещения вопросов развития и поддержки предпринимательства на территории ЗАТО г.Железногорск.</t>
  </si>
  <si>
    <t>Порядка 40 субъектов МиСП получат возможность на льготных условиях провести переподготовку своих специалистов в области охраны труда (как следствие сократились случаи травматизма на данных предприятиях), кадровых вопросов и делопроизводства. Будет создано 34 рабочих места.</t>
  </si>
  <si>
    <t>УЭП,  организация отобранная в соответствии с требованиями 94-ФЗ</t>
  </si>
  <si>
    <t>Размещение муниципального заказа на разработку проекта. Разработка проекта.</t>
  </si>
  <si>
    <t>Будет создан проект "Системы внедрения и продвижения инновационных идей на территории ЗАТО Железногорск .</t>
  </si>
  <si>
    <t>Проведение конкурса по реализации проекта                                              (создание  организационного механизма по внедрению инновационных идей на территории ЗАТО Железногорск. Создание возобновляемого банка идей для реализации на территории ЗАТО Железногорск. Тестирование  инновационных идей для внедрения на территории ЗАТО Железногорск. Создание и реализация маркетинговой стратегии внедрения инновационных идей на территории ЗАТО Железногорск. Мониторинг условий  внедрения инновационных идей на территории ЗАТО Железеногорск).</t>
  </si>
  <si>
    <t>Организация или ИП, отобранные в соответствии с требованиями 94-ФЗ</t>
  </si>
  <si>
    <t xml:space="preserve">Содействие созданию сети предприятий потребительского рынка. </t>
  </si>
  <si>
    <t>Будут созданы предприятия потребительского рынка в "проблемных зонах".</t>
  </si>
  <si>
    <t xml:space="preserve">Рассмотрение возможности снижения арендной платы при предоставлении в аренду помещений, находящихся в муниципальной собственности социально ориентированным </t>
  </si>
  <si>
    <t>Будут созданы и работают социально ориентированные предприятия</t>
  </si>
  <si>
    <t>Предоставление  бюджетных инвестиций на строительство линий электропередач для нужд субъектов малого и среднего предпринимательства</t>
  </si>
  <si>
    <t>5.3.</t>
  </si>
  <si>
    <t>Обучение и переподготовка кадров для малого и среднего предпринимательства ЗАТО Железногорск</t>
  </si>
  <si>
    <t>Администрация ЗАТО г.Железногорск</t>
  </si>
  <si>
    <t>Организация обучающих курсов, семинаров-консультаций с привлечением специалистов</t>
  </si>
  <si>
    <t>Размещение муниципального заказа на оказание услуг по обеспечению доступа субъектов малого и среднего предпринимательства ЗАТО Железногорск к системе дистанционного бизнес-образования. Проведения обучения по системе дистанционного бизнес-образования.</t>
  </si>
  <si>
    <t>Будут обучены 40 руководителей и специалистов субъектов малого и среднего предпринимательства</t>
  </si>
  <si>
    <t>Администрация ЗАТО г.Железногорск, УЭП</t>
  </si>
  <si>
    <t>Администрация ЗАТО г.Железногорск, УГ, УЭП</t>
  </si>
  <si>
    <t xml:space="preserve">Администрация ЗАТО г.Железногорск, КУМИ, УЭП </t>
  </si>
  <si>
    <t>Администрация ЗАТО г.Железногорск,УЭП</t>
  </si>
  <si>
    <t>Заключение соглашений между Администрацией ЗАТО г. Железногорск и контролирующими органами о предоставлении данных о хозяйственной деятельности субъектов малого и среднего предпринимательства на территории ЗАТО Железногорск в соответствии с действующим законодательством</t>
  </si>
  <si>
    <t>Заключение договора с органами статистики о предоставлении услуги выборочного статистического наблюдения по показателям хозяйственной деятельности субъектов малого и среднего предпринимательства на территории ЗАТО Железногорск в соответствии с действующим законодательством</t>
  </si>
  <si>
    <t>Разработка порядка предоставления в аренду недвижимого имущества, находящегося в муниципальной собственности  и принятие понижающего коэффициента к размеру арендной платы при сдаче в аренду помещений, находящихся в муниципальной собственности социально ориентированным предприятиям</t>
  </si>
  <si>
    <t>к программе "Комплексное развитие систем</t>
  </si>
  <si>
    <t>1. Обеспечение благоприятных и безопасных условий проживания граждан, улучшение качества предоставления жилищно-коммунальных услуг</t>
  </si>
  <si>
    <t>1.2.</t>
  </si>
  <si>
    <t>1.3.</t>
  </si>
  <si>
    <t>2.2.</t>
  </si>
  <si>
    <t>3.2.</t>
  </si>
  <si>
    <t>3.3.</t>
  </si>
  <si>
    <t xml:space="preserve">коммунальной инфраструктуры </t>
  </si>
  <si>
    <t>Проведение проектно-изыскательских работ (далее ПИР) на водопровод, канализацию, теплосети для земельных участков, предоставленных под строительство жилых домов</t>
  </si>
  <si>
    <t>Строительство сетей водопровода, канализации, теплосетей  для земельных участков, предоставленных под строительство жилых домов</t>
  </si>
  <si>
    <t>Строительство полигона ТБО</t>
  </si>
  <si>
    <t>3. Создание условий для жилищного строительства</t>
  </si>
  <si>
    <t>Всего по программе:</t>
  </si>
  <si>
    <t>Строительство магистральных сетей к жилому дому №14 МКР.5 (1-я очередь)</t>
  </si>
  <si>
    <t>Строительство внутриквартальных инженерных сетей теплоснабжения и водопровода в границах улиц пр.Ленинградский, ул.60 лет ВЛКСМ, проездов Мира-Юбилейный</t>
  </si>
  <si>
    <t>1.3.1.</t>
  </si>
  <si>
    <t>2.1.1.</t>
  </si>
  <si>
    <t>2.1.2.</t>
  </si>
  <si>
    <t>2.1.3.</t>
  </si>
  <si>
    <t>2.1.4.</t>
  </si>
  <si>
    <t>2.1.5.</t>
  </si>
  <si>
    <t>2.1.6.</t>
  </si>
  <si>
    <t>2.1.7.</t>
  </si>
  <si>
    <t>2.2.1.</t>
  </si>
  <si>
    <t>3.1.4.</t>
  </si>
  <si>
    <t>3.2.1.</t>
  </si>
  <si>
    <t>3.2.2.</t>
  </si>
  <si>
    <t>3.2.3.</t>
  </si>
  <si>
    <t>3.2.4.</t>
  </si>
  <si>
    <t>3.2.5.</t>
  </si>
  <si>
    <t>3.2.6.</t>
  </si>
  <si>
    <t>3.2.7.</t>
  </si>
  <si>
    <t>3.2.8.</t>
  </si>
  <si>
    <t>3.3.1.</t>
  </si>
  <si>
    <t>3.3.2.</t>
  </si>
  <si>
    <t>3.3.3.</t>
  </si>
  <si>
    <t>3.3.4.</t>
  </si>
  <si>
    <t>3.3.5.</t>
  </si>
  <si>
    <t>3.3.6.</t>
  </si>
  <si>
    <t>3.3.7.</t>
  </si>
  <si>
    <t>1.1.1.</t>
  </si>
  <si>
    <t>1.1.2.</t>
  </si>
  <si>
    <t>1.1.3.</t>
  </si>
  <si>
    <t>1.1.4.</t>
  </si>
  <si>
    <t>1.1.5.</t>
  </si>
  <si>
    <t>1.1.6.</t>
  </si>
  <si>
    <t>1.1.7.</t>
  </si>
  <si>
    <t>Разработка отраслевых инвестиционных программ по направлениям «Теплоснабжение», «Водоснабжение»,  «Водоотведение»</t>
  </si>
  <si>
    <t>2013 год</t>
  </si>
  <si>
    <t>2014 год</t>
  </si>
  <si>
    <t>Реконструкция транзитной теплосети по ул.Кирова 2Ду 600 мм от ТК-27 до ТК-30а</t>
  </si>
  <si>
    <t>Реконструкция (модернизация) оборудования бойлерных насосных станций (бойлерная №8; бойлерная №38)</t>
  </si>
  <si>
    <t>Гидравлический расчёт тепловых сетей города</t>
  </si>
  <si>
    <t>Реконструкция системы водоснабжения поселка Тартат</t>
  </si>
  <si>
    <t>Реконструкция системы водоснабжения поселка Додоново</t>
  </si>
  <si>
    <t>Реконструкция системы водоснабжения деревни Шивера</t>
  </si>
  <si>
    <t>Модернизация канализационной насосной станции поселка Подгорный</t>
  </si>
  <si>
    <t>1.1.8.</t>
  </si>
  <si>
    <t>1.1.9.</t>
  </si>
  <si>
    <t>Реконструкция системы водоснабжения пос.Новый Путь</t>
  </si>
  <si>
    <t>Разработка инвестиционных программ коммунального комплекса</t>
  </si>
  <si>
    <t>1.2.1.</t>
  </si>
  <si>
    <t>1.3.3.</t>
  </si>
  <si>
    <t>Разработка схемы генеральной очистки территории ЗАТО Железногорск</t>
  </si>
  <si>
    <t xml:space="preserve">Строительство тепловых сетей района Заозёрный </t>
  </si>
  <si>
    <t>Строительство магистрального водовода от ЖТЭЦ до 2-го подъёма п.Подгорный</t>
  </si>
  <si>
    <t>Строительство, с выполнением ПИР, очистных сооружений в деревне Шивера</t>
  </si>
  <si>
    <t>Строительство напорного коллектора от поселка Новый Путь до г. Железногорска</t>
  </si>
  <si>
    <t>Строительство, с выполнением ПИР, системы канализования х/б стоков от поселка Додоново на городские очистные сооружения</t>
  </si>
  <si>
    <t>Строительство, с выполнением ПИР, резервного напорного коллектора от канализационной насосной станции до очистных сооружений поселка Подгорный</t>
  </si>
  <si>
    <t>2.1.8.</t>
  </si>
  <si>
    <t>Строительство магистральных инженерных сетей 1ДУ-1000 (от котельной №1 до мкр.№4)</t>
  </si>
  <si>
    <t>2.2.2.</t>
  </si>
  <si>
    <t>Cтроительство повысительных насосных станций на сетях теплоснабжения города</t>
  </si>
  <si>
    <t>2.2.3.</t>
  </si>
  <si>
    <t>2.2.4.</t>
  </si>
  <si>
    <t>Капитальный ремонт централизованных сетей теплоснабжения г.Железногоска и поселков</t>
  </si>
  <si>
    <t>Капитальный ремонт централизованных сетей водоотведения г.Железногоска и поселков</t>
  </si>
  <si>
    <t>3.1.3</t>
  </si>
  <si>
    <t>Строительство инженерных коммуникаций и проездов в районе индивидуальной жилой застройки (район ветлечебницы)</t>
  </si>
  <si>
    <t>Строительство внутриквартальных инженерных сетей теплоснабжения, водопровода, канализации и сетей связи, проездов МКР №5 северная часть</t>
  </si>
  <si>
    <t>3.1.5.</t>
  </si>
  <si>
    <t>3.1.6.</t>
  </si>
  <si>
    <t>3.1.7.</t>
  </si>
  <si>
    <t>Строительство многоквартирных жилых домов в IV квартале Первомайского района (жилые дома по проезду Поселковый 3, 5, ул. Калинина, 13)</t>
  </si>
  <si>
    <t>3.1.8.</t>
  </si>
  <si>
    <t>Строительство жилого дома №22А в Первомайском районе</t>
  </si>
  <si>
    <t>ПИР на строительство инженерных коммуникаций индивидуальной жилой застройки по ул. Линейная</t>
  </si>
  <si>
    <t>ПИР на строительство инженерных коммуникаций в районе индивидуальной жилой застройки в районе КПП-1, по ул.Енисейская (четная и нечетная стороны)</t>
  </si>
  <si>
    <t>ПИР на строительство инженерных коммуникаций в районе комплексной индивидуальной жилой застройки в районе КПП-2</t>
  </si>
  <si>
    <t>ПИР на строительство инженерных коммуникаций МКР №6</t>
  </si>
  <si>
    <t>3.2.9.</t>
  </si>
  <si>
    <t xml:space="preserve">ПИР на строительство инженерных коммуникаций индивидуальной жилой застройки в пос. Подгорный в районе ул. Черемуховая, Весенняя, Цветочная, Удачная 
</t>
  </si>
  <si>
    <t>3.2.10.</t>
  </si>
  <si>
    <t>ПИР на строительство инженерных коммуникаций индивидуальной жилой застройки в районе ЖЭК-7 Первомайского района</t>
  </si>
  <si>
    <t>ПИР на строительство инженерных коммуникаций в районе индивидуальной жилой застройки по Поселковому проезду</t>
  </si>
  <si>
    <t>Строительство инженерных коммуникаций в районе индивидуальной жилой застройки по ул.Линейная</t>
  </si>
  <si>
    <t>Строительство инженерных коммуникаций в районе индивидуальной жилой застройки в районе КПП-1, по ул.Енисейская (четная и нечетная стороны)</t>
  </si>
  <si>
    <t xml:space="preserve">Строительство инженерных коммуникаций в районе индивидуальной жилой застройки в районе «Школы Космонавтики» </t>
  </si>
  <si>
    <t>Строительство инженерных коммуникаций в районе комплексной индивидуальной жилой застройки в районе КПП-2</t>
  </si>
  <si>
    <t>Строительство инженерных коммуникаций МКР №6</t>
  </si>
  <si>
    <t>2013год</t>
  </si>
  <si>
    <t>3.1.1.</t>
  </si>
  <si>
    <t>3.1.2.</t>
  </si>
  <si>
    <t>Объемы финансирования -всего</t>
  </si>
  <si>
    <t>Cтроительство т/сети в районе площади Победы, микрорайон №2а</t>
  </si>
  <si>
    <t>Строительство инженерных коммуникаций и проездов в районе индивидуальной жилой застройки (район ул. Саянская 1-я очередь)</t>
  </si>
  <si>
    <t>Строительство инженерных коммуникаций и проездов в районе индивидуальной жилой застройки (район ул. Саянская 2-я очередь)</t>
  </si>
  <si>
    <t>Строительство  объектов коммунальной и транспортной инфраструктуры в целях малоэтажного жилищного строительства (строительство внешних инженерных сетей для малоэтажной блокированной застройки по ул. Царевского)</t>
  </si>
  <si>
    <t>3.1.9.</t>
  </si>
  <si>
    <t>3.3.8.</t>
  </si>
  <si>
    <t xml:space="preserve">Строительство инженерных коммуникаций индивидуальной жилой застройки в пос. Подгорный в районе ул. Черемуховая, Весенняя, Цветочная, Удачная 
</t>
  </si>
  <si>
    <t>3.1.10.</t>
  </si>
  <si>
    <t>Строительство жилого дома  по ул. Пушкина, 22 в г.Железногорске</t>
  </si>
  <si>
    <t>3.1.11.</t>
  </si>
  <si>
    <t>Строительство жилого дома  по ул. Пушкина, 24 в г.Железногорске</t>
  </si>
  <si>
    <t>Установка подомовых пунктов учета потребления тепла, горячей и холодной воды</t>
  </si>
  <si>
    <r>
      <t xml:space="preserve">Реализация мероприятий муниципальной целевой программы </t>
    </r>
    <r>
      <rPr>
        <b/>
        <u val="single"/>
        <sz val="10"/>
        <color indexed="8"/>
        <rFont val="Times New Roman"/>
        <family val="1"/>
      </rPr>
      <t>«Реформирование и модернизация жилищно-коммунального хозяйства ЗАТО Железногорск на 2009-2011 годы», постановления Администрации ЗАТО г.Железногорск от 02.11.2010 № 1730</t>
    </r>
    <r>
      <rPr>
        <b/>
        <sz val="10"/>
        <color indexed="8"/>
        <rFont val="Times New Roman"/>
        <family val="1"/>
      </rPr>
      <t xml:space="preserve">  </t>
    </r>
    <r>
      <rPr>
        <b/>
        <sz val="10"/>
        <color indexed="8"/>
        <rFont val="Times New Roman"/>
        <family val="1"/>
      </rPr>
      <t xml:space="preserve">в части строительства полигона ТБО в г.Железногорске, муниципальной целевой программы </t>
    </r>
    <r>
      <rPr>
        <b/>
        <u val="single"/>
        <sz val="10"/>
        <color indexed="8"/>
        <rFont val="Times New Roman"/>
        <family val="1"/>
      </rPr>
      <t>"Чистый город на 2009-2011годы"</t>
    </r>
  </si>
  <si>
    <r>
      <t xml:space="preserve">Реализация мероприятий </t>
    </r>
    <r>
      <rPr>
        <b/>
        <u val="single"/>
        <sz val="10"/>
        <color indexed="8"/>
        <rFont val="Times New Roman"/>
        <family val="1"/>
      </rPr>
      <t xml:space="preserve">муниципальной целевой программы «Энергетическое обеспечение ЗАТО Железногорск на 2009-2011 годы» </t>
    </r>
    <r>
      <rPr>
        <b/>
        <sz val="10"/>
        <color indexed="8"/>
        <rFont val="Times New Roman"/>
        <family val="1"/>
      </rPr>
      <t xml:space="preserve">в части реконструкции и модернизации сетей теплоснабжения, водоснабжения, водоотведение ЗАТО Железногорск, мероприятий долгосрочной целевой программы </t>
    </r>
    <r>
      <rPr>
        <b/>
        <u val="single"/>
        <sz val="10"/>
        <color indexed="8"/>
        <rFont val="Times New Roman"/>
        <family val="1"/>
      </rPr>
      <t>"Энергосбережение и повышение энергетической эффективности ЗАТО Железногорск на 2010 - 2012 годы"</t>
    </r>
    <r>
      <rPr>
        <b/>
        <sz val="10"/>
        <color indexed="8"/>
        <rFont val="Times New Roman"/>
        <family val="1"/>
      </rPr>
      <t xml:space="preserve">
</t>
    </r>
  </si>
  <si>
    <t>Обеспечение теплоснабжения района Первомайский г.Железногорска, поселка Подгорный</t>
  </si>
  <si>
    <t>ЗАТО Железногорск на 2009-2014 годы"</t>
  </si>
  <si>
    <t>Приложение № 2</t>
  </si>
  <si>
    <t>Обеспечение устойчивой и надёжной работы сетей энергоснабжения потребителей ЗАТО Железногорск</t>
  </si>
  <si>
    <t>2. Рациональное использование ресурсов, путём развития и модернизации систем "Теплоснабжение", "Водоснабжение", "Водоотведение"</t>
  </si>
  <si>
    <r>
      <t xml:space="preserve">Реализация мероприятий муниципальной целевой программы </t>
    </r>
    <r>
      <rPr>
        <b/>
        <u val="single"/>
        <sz val="10"/>
        <color indexed="8"/>
        <rFont val="Times New Roman"/>
        <family val="1"/>
      </rPr>
      <t>«Энергетическое обеспечение ЗАТО Железногорск на 2009-2011 годы», постановления Администрации ЗАТО г.Железногорск от 02.11.2010 № 1730</t>
    </r>
    <r>
      <rPr>
        <b/>
        <sz val="10"/>
        <color indexed="8"/>
        <rFont val="Times New Roman"/>
        <family val="1"/>
      </rPr>
      <t xml:space="preserve">  </t>
    </r>
    <r>
      <rPr>
        <b/>
        <sz val="10"/>
        <color indexed="8"/>
        <rFont val="Times New Roman"/>
        <family val="1"/>
      </rPr>
      <t>в части капитального строительства сетей теплоснабжения, водоснабжения, водоотведение ЗАТО Железногорск</t>
    </r>
  </si>
  <si>
    <t>ПИР на строительство инженерных коммуникаций в районе индивидуальной жилой застройки в районе «Школы Космонавтики»</t>
  </si>
  <si>
    <t>ПИР на строительство внутриквартальных инженерных сетей теплоснабжения, водопровода, канализации МКР №5 южная часть</t>
  </si>
  <si>
    <t>ПИР на строительство инженерных коммуникаций в районе индивидуальной жилой застройки в районе ул.Березовая и Кедровая 1-я очередь</t>
  </si>
  <si>
    <t>Строительство внутриквартальных инженерных сетей теплоснабжения, водопровода, канализации МКР №5 южная часть</t>
  </si>
  <si>
    <t>Строительство инженерных коммуникаций в районе индивидуальной жилой застройки в районе ул.Березовая и Кедровая 1-я очередь</t>
  </si>
  <si>
    <r>
      <t xml:space="preserve">Реализация мероприятий муниципальной целевой программы </t>
    </r>
    <r>
      <rPr>
        <b/>
        <u val="single"/>
        <sz val="10"/>
        <color indexed="8"/>
        <rFont val="Times New Roman"/>
        <family val="1"/>
      </rPr>
      <t xml:space="preserve">«Строительство жилых домов и обеспечение жилищной застройки инфраструктурой на 2009-2011 годы», постановления Администрации ЗАТО г.Железногорск от 02.11.2010 № 1730 </t>
    </r>
    <r>
      <rPr>
        <b/>
        <sz val="10"/>
        <color indexed="8"/>
        <rFont val="Times New Roman"/>
        <family val="1"/>
      </rPr>
      <t xml:space="preserve"> </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</si>
</sst>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0.000"/>
    <numFmt numFmtId="171" formatCode="0.0000"/>
    <numFmt numFmtId="172" formatCode="0.00000"/>
    <numFmt numFmtId="173" formatCode="[$-FC19]d\ mmmm\ yyyy\ &quot;г.&quot;"/>
    <numFmt numFmtId="174" formatCode="0.000000"/>
    <numFmt numFmtId="175" formatCode="0.0000000"/>
  </numFmts>
  <fonts count="51">
    <font>
      <sz val="11"/>
      <color theme="1"/>
      <name val="Calibri"/>
      <family val="2"/>
    </font>
    <font>
      <sz val="11"/>
      <color indexed="8"/>
      <name val="Calibri"/>
      <family val="2"/>
    </font>
    <font>
      <sz val="11"/>
      <color indexed="8"/>
      <name val="Times New Roman"/>
      <family val="1"/>
    </font>
    <font>
      <sz val="10"/>
      <color indexed="8"/>
      <name val="Times New Roman"/>
      <family val="1"/>
    </font>
    <font>
      <b/>
      <sz val="10"/>
      <color indexed="8"/>
      <name val="Times New Roman"/>
      <family val="1"/>
    </font>
    <font>
      <sz val="10"/>
      <color indexed="8"/>
      <name val="Calibri"/>
      <family val="2"/>
    </font>
    <font>
      <b/>
      <sz val="11"/>
      <color indexed="8"/>
      <name val="Times New Roman"/>
      <family val="1"/>
    </font>
    <font>
      <sz val="10"/>
      <name val="Times New Roman"/>
      <family val="1"/>
    </font>
    <font>
      <b/>
      <sz val="10"/>
      <name val="Times New Roman"/>
      <family val="1"/>
    </font>
    <font>
      <sz val="10"/>
      <name val="Arial Cyr"/>
      <family val="0"/>
    </font>
    <font>
      <b/>
      <sz val="14"/>
      <name val="Times New Roman"/>
      <family val="1"/>
    </font>
    <font>
      <sz val="8"/>
      <name val="Calibri"/>
      <family val="2"/>
    </font>
    <font>
      <b/>
      <u val="single"/>
      <sz val="10"/>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b/>
      <sz val="11"/>
      <color theme="1"/>
      <name val="Times New Roman"/>
      <family val="1"/>
    </font>
    <font>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tint="-0.1499900072813034"/>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color indexed="63"/>
      </top>
      <bottom style="thin"/>
    </border>
    <border>
      <left style="thin"/>
      <right/>
      <top style="thin"/>
      <bottom style="thin"/>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thin"/>
      <right style="medium"/>
      <top>
        <color indexed="63"/>
      </top>
      <bottom style="thin"/>
    </border>
    <border>
      <left>
        <color indexed="63"/>
      </left>
      <right>
        <color indexed="63"/>
      </right>
      <top style="thin"/>
      <bottom>
        <color indexed="63"/>
      </bottom>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thin"/>
      <top style="thin"/>
      <bottom style="medium"/>
    </border>
    <border>
      <left style="thin"/>
      <right>
        <color indexed="63"/>
      </right>
      <top style="thin"/>
      <bottom>
        <color indexed="63"/>
      </bottom>
    </border>
    <border>
      <left>
        <color indexed="63"/>
      </left>
      <right style="medium"/>
      <top>
        <color indexed="63"/>
      </top>
      <bottom style="thin"/>
    </border>
    <border>
      <left style="medium"/>
      <right style="medium"/>
      <top>
        <color indexed="63"/>
      </top>
      <bottom style="medium"/>
    </border>
    <border>
      <left style="thin"/>
      <right style="thin"/>
      <top style="thin"/>
      <bottom/>
    </border>
    <border>
      <left style="medium"/>
      <right style="medium"/>
      <top style="thin"/>
      <bottom style="thin"/>
    </border>
    <border>
      <left style="medium"/>
      <right style="medium"/>
      <top style="medium"/>
      <bottom style="thin"/>
    </border>
    <border>
      <left>
        <color indexed="63"/>
      </left>
      <right style="thin"/>
      <top>
        <color indexed="63"/>
      </top>
      <bottom style="thin"/>
    </border>
    <border>
      <left style="thin"/>
      <right style="medium"/>
      <top>
        <color indexed="63"/>
      </top>
      <bottom>
        <color indexed="63"/>
      </bottom>
    </border>
    <border>
      <left style="thin"/>
      <right style="medium"/>
      <top style="thin"/>
      <bottom style="thin"/>
    </border>
    <border>
      <left style="thin"/>
      <right style="medium"/>
      <top style="thin"/>
      <bottom style="medium"/>
    </border>
    <border>
      <left style="thin"/>
      <right style="medium"/>
      <top style="thin"/>
      <bottom/>
    </border>
    <border>
      <left>
        <color indexed="63"/>
      </left>
      <right style="medium"/>
      <top>
        <color indexed="63"/>
      </top>
      <bottom>
        <color indexed="63"/>
      </bottom>
    </border>
    <border>
      <left style="thin"/>
      <right style="medium"/>
      <top style="medium"/>
      <bottom style="medium"/>
    </border>
    <border>
      <left style="medium"/>
      <right style="medium"/>
      <top style="thin"/>
      <bottom style="medium"/>
    </border>
    <border>
      <left>
        <color indexed="63"/>
      </left>
      <right style="medium"/>
      <top style="thin"/>
      <bottom style="thin"/>
    </border>
    <border>
      <left>
        <color indexed="63"/>
      </left>
      <right style="medium"/>
      <top style="thin"/>
      <bottom style="medium"/>
    </border>
    <border>
      <left style="medium"/>
      <right style="medium"/>
      <top>
        <color indexed="63"/>
      </top>
      <bottom style="thin"/>
    </border>
    <border>
      <left>
        <color indexed="63"/>
      </left>
      <right style="medium"/>
      <top style="thin"/>
      <bottom>
        <color indexed="63"/>
      </bottom>
    </border>
    <border>
      <left style="medium"/>
      <right style="medium"/>
      <top style="thin"/>
      <bottom>
        <color indexed="63"/>
      </bottom>
    </border>
    <border>
      <left style="thin"/>
      <right style="thin"/>
      <top style="medium"/>
      <bottom style="thin"/>
    </border>
    <border>
      <left style="medium"/>
      <right style="medium"/>
      <top style="medium"/>
      <bottom>
        <color indexed="63"/>
      </bottom>
    </border>
    <border>
      <left>
        <color indexed="63"/>
      </left>
      <right style="thin"/>
      <top style="thin"/>
      <bottom>
        <color indexed="63"/>
      </bottom>
    </border>
    <border>
      <left/>
      <right style="thin"/>
      <top style="thin"/>
      <bottom style="medium"/>
    </border>
    <border>
      <left style="thin"/>
      <right>
        <color indexed="63"/>
      </right>
      <top>
        <color indexed="63"/>
      </top>
      <bottom style="thin"/>
    </border>
    <border>
      <left>
        <color indexed="63"/>
      </left>
      <right style="thin"/>
      <top style="medium"/>
      <bottom style="thin"/>
    </border>
    <border>
      <left>
        <color indexed="63"/>
      </left>
      <right style="thin"/>
      <top>
        <color indexed="63"/>
      </top>
      <bottom style="medium"/>
    </border>
    <border>
      <left>
        <color indexed="63"/>
      </left>
      <right>
        <color indexed="63"/>
      </right>
      <top style="thin"/>
      <bottom style="thin"/>
    </border>
    <border>
      <left>
        <color indexed="63"/>
      </left>
      <right style="medium"/>
      <top style="medium"/>
      <bottom style="thin"/>
    </border>
    <border>
      <left style="medium"/>
      <right style="medium"/>
      <top>
        <color indexed="63"/>
      </top>
      <bottom>
        <color indexed="63"/>
      </bottom>
    </border>
    <border>
      <left style="medium"/>
      <right style="thin"/>
      <top style="thin"/>
      <bottom/>
    </border>
    <border>
      <left style="medium"/>
      <right style="thin"/>
      <top>
        <color indexed="63"/>
      </top>
      <bottom style="medium"/>
    </border>
    <border>
      <left style="medium"/>
      <right>
        <color indexed="63"/>
      </right>
      <top style="medium"/>
      <bottom style="medium"/>
    </border>
    <border>
      <left style="medium"/>
      <right style="thin"/>
      <top style="thin"/>
      <bottom style="thin"/>
    </border>
    <border>
      <left style="medium"/>
      <right/>
      <top>
        <color indexed="63"/>
      </top>
      <bottom style="medium"/>
    </border>
    <border>
      <left style="medium"/>
      <right style="thin"/>
      <top style="medium"/>
      <bottom/>
    </border>
    <border>
      <left style="medium"/>
      <right style="thin"/>
      <top style="medium"/>
      <bottom style="medium"/>
    </border>
    <border>
      <left style="thin"/>
      <right style="thin"/>
      <top style="medium"/>
      <bottom style="medium"/>
    </border>
    <border>
      <left>
        <color indexed="63"/>
      </left>
      <right>
        <color indexed="63"/>
      </right>
      <top style="medium"/>
      <bottom>
        <color indexed="63"/>
      </bottom>
    </border>
    <border>
      <left>
        <color indexed="63"/>
      </left>
      <right style="medium"/>
      <top style="medium"/>
      <bottom>
        <color indexed="63"/>
      </bottom>
    </border>
    <border>
      <left/>
      <right>
        <color indexed="63"/>
      </right>
      <top style="medium"/>
      <bottom style="thin"/>
    </border>
    <border>
      <left/>
      <right>
        <color indexed="63"/>
      </right>
      <top style="thin"/>
      <bottom style="medium"/>
    </border>
    <border>
      <left>
        <color indexed="63"/>
      </left>
      <right>
        <color indexed="63"/>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2" borderId="0" applyNumberFormat="0" applyBorder="0" applyAlignment="0" applyProtection="0"/>
  </cellStyleXfs>
  <cellXfs count="436">
    <xf numFmtId="0" fontId="0" fillId="0" borderId="0" xfId="0" applyFont="1"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vertical="top" wrapText="1"/>
    </xf>
    <xf numFmtId="0" fontId="3" fillId="0" borderId="10" xfId="0" applyFont="1" applyBorder="1" applyAlignment="1">
      <alignment vertical="top" wrapText="1"/>
    </xf>
    <xf numFmtId="0" fontId="5" fillId="0" borderId="0" xfId="0" applyFont="1" applyAlignment="1">
      <alignment/>
    </xf>
    <xf numFmtId="0" fontId="5" fillId="0" borderId="0" xfId="0" applyFont="1" applyAlignment="1">
      <alignment horizontal="center"/>
    </xf>
    <xf numFmtId="0" fontId="0" fillId="0" borderId="0" xfId="0" applyAlignment="1">
      <alignment/>
    </xf>
    <xf numFmtId="0" fontId="3" fillId="0" borderId="0" xfId="0" applyFont="1" applyAlignment="1">
      <alignment horizontal="left"/>
    </xf>
    <xf numFmtId="0" fontId="3" fillId="0" borderId="0" xfId="0" applyFont="1" applyAlignment="1">
      <alignment/>
    </xf>
    <xf numFmtId="0" fontId="2" fillId="0" borderId="0" xfId="0" applyFont="1" applyAlignment="1">
      <alignment/>
    </xf>
    <xf numFmtId="2" fontId="0" fillId="0" borderId="0" xfId="0" applyNumberFormat="1" applyAlignment="1">
      <alignment/>
    </xf>
    <xf numFmtId="0" fontId="7" fillId="0" borderId="0" xfId="0" applyFont="1" applyAlignment="1">
      <alignment vertical="center"/>
    </xf>
    <xf numFmtId="0" fontId="7" fillId="0" borderId="10" xfId="0" applyFont="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Border="1" applyAlignment="1">
      <alignment horizontal="center" vertical="center" wrapText="1"/>
    </xf>
    <xf numFmtId="164" fontId="8" fillId="0" borderId="10" xfId="0" applyNumberFormat="1" applyFont="1" applyBorder="1" applyAlignment="1">
      <alignment horizontal="center" vertical="center" wrapText="1"/>
    </xf>
    <xf numFmtId="0" fontId="7" fillId="0" borderId="10" xfId="0" applyFont="1" applyBorder="1" applyAlignment="1">
      <alignment vertical="center" wrapText="1"/>
    </xf>
    <xf numFmtId="164" fontId="7" fillId="0" borderId="10" xfId="0" applyNumberFormat="1" applyFont="1" applyBorder="1" applyAlignment="1">
      <alignment horizontal="center" vertical="center" wrapText="1"/>
    </xf>
    <xf numFmtId="4" fontId="8" fillId="0" borderId="10" xfId="52" applyNumberFormat="1" applyFont="1" applyBorder="1" applyAlignment="1">
      <alignment vertical="center" wrapText="1"/>
      <protection/>
    </xf>
    <xf numFmtId="164" fontId="8" fillId="0" borderId="10" xfId="52" applyNumberFormat="1" applyFont="1" applyBorder="1" applyAlignment="1">
      <alignment horizontal="center" vertical="center" wrapText="1"/>
      <protection/>
    </xf>
    <xf numFmtId="0" fontId="7" fillId="0" borderId="10" xfId="52" applyFont="1" applyBorder="1" applyAlignment="1">
      <alignment vertical="center" wrapText="1"/>
      <protection/>
    </xf>
    <xf numFmtId="3" fontId="7" fillId="0" borderId="10" xfId="52" applyNumberFormat="1" applyFont="1" applyBorder="1" applyAlignment="1">
      <alignment horizontal="center" vertical="center" wrapText="1"/>
      <protection/>
    </xf>
    <xf numFmtId="164" fontId="7" fillId="0" borderId="10" xfId="52" applyNumberFormat="1" applyFont="1" applyBorder="1" applyAlignment="1">
      <alignment horizontal="center" vertical="center" wrapText="1"/>
      <protection/>
    </xf>
    <xf numFmtId="0" fontId="7" fillId="0" borderId="11" xfId="0" applyFont="1" applyBorder="1" applyAlignment="1">
      <alignment horizontal="justify" vertical="center" wrapText="1"/>
    </xf>
    <xf numFmtId="3" fontId="7" fillId="0" borderId="10" xfId="0" applyNumberFormat="1"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0" fontId="7" fillId="0" borderId="11" xfId="0" applyFont="1" applyBorder="1" applyAlignment="1">
      <alignment vertical="center" wrapText="1"/>
    </xf>
    <xf numFmtId="0" fontId="7" fillId="0" borderId="10" xfId="0" applyFont="1" applyBorder="1" applyAlignment="1">
      <alignment horizontal="justify" vertical="center" wrapText="1"/>
    </xf>
    <xf numFmtId="0" fontId="7" fillId="0" borderId="10" xfId="0" applyFont="1" applyFill="1" applyBorder="1" applyAlignment="1">
      <alignment horizontal="center" vertical="center" wrapText="1"/>
    </xf>
    <xf numFmtId="0" fontId="0" fillId="33" borderId="0" xfId="0" applyFill="1" applyAlignment="1">
      <alignment/>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wrapText="1"/>
    </xf>
    <xf numFmtId="0" fontId="4" fillId="33" borderId="0" xfId="0" applyFont="1" applyFill="1" applyBorder="1" applyAlignment="1">
      <alignment vertical="top" wrapText="1"/>
    </xf>
    <xf numFmtId="0" fontId="3"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0" xfId="0" applyFont="1" applyBorder="1" applyAlignment="1">
      <alignment horizontal="left" vertical="center" wrapText="1"/>
    </xf>
    <xf numFmtId="0" fontId="5" fillId="0" borderId="0" xfId="0" applyFont="1" applyAlignment="1">
      <alignment horizontal="left"/>
    </xf>
    <xf numFmtId="0" fontId="47" fillId="0" borderId="0" xfId="0" applyFont="1" applyAlignment="1">
      <alignment vertical="center" wrapText="1"/>
    </xf>
    <xf numFmtId="0" fontId="3" fillId="0" borderId="10" xfId="0" applyFont="1" applyFill="1" applyBorder="1" applyAlignment="1">
      <alignment horizontal="justify" vertical="center" wrapText="1"/>
    </xf>
    <xf numFmtId="0" fontId="47" fillId="0" borderId="10" xfId="0" applyFont="1" applyBorder="1" applyAlignment="1">
      <alignment vertical="center" wrapText="1"/>
    </xf>
    <xf numFmtId="0" fontId="0" fillId="0" borderId="0" xfId="0" applyFont="1" applyAlignment="1">
      <alignment/>
    </xf>
    <xf numFmtId="0" fontId="47" fillId="0" borderId="10" xfId="0" applyFont="1" applyBorder="1" applyAlignment="1">
      <alignment wrapText="1"/>
    </xf>
    <xf numFmtId="2" fontId="0" fillId="0" borderId="0" xfId="0" applyNumberFormat="1" applyAlignment="1">
      <alignment/>
    </xf>
    <xf numFmtId="0" fontId="0" fillId="0" borderId="0" xfId="0" applyAlignment="1">
      <alignment horizontal="center"/>
    </xf>
    <xf numFmtId="0" fontId="3" fillId="0" borderId="12" xfId="0" applyFont="1" applyBorder="1" applyAlignment="1">
      <alignment vertical="top" wrapText="1"/>
    </xf>
    <xf numFmtId="0" fontId="0" fillId="34" borderId="0" xfId="0" applyFill="1" applyAlignment="1">
      <alignment/>
    </xf>
    <xf numFmtId="2" fontId="8" fillId="34" borderId="0" xfId="0" applyNumberFormat="1" applyFont="1" applyFill="1" applyBorder="1" applyAlignment="1">
      <alignment horizontal="center"/>
    </xf>
    <xf numFmtId="172" fontId="47" fillId="0" borderId="10" xfId="0" applyNumberFormat="1" applyFont="1" applyBorder="1" applyAlignment="1">
      <alignment horizontal="center" vertical="top" wrapText="1"/>
    </xf>
    <xf numFmtId="172" fontId="3" fillId="0" borderId="13"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170" fontId="4" fillId="35" borderId="17" xfId="0" applyNumberFormat="1" applyFont="1" applyFill="1" applyBorder="1" applyAlignment="1">
      <alignment horizontal="center" vertical="center" wrapText="1"/>
    </xf>
    <xf numFmtId="172" fontId="4" fillId="35" borderId="16" xfId="0" applyNumberFormat="1" applyFont="1" applyFill="1" applyBorder="1" applyAlignment="1">
      <alignment horizontal="center" vertical="center" wrapText="1"/>
    </xf>
    <xf numFmtId="0" fontId="0" fillId="0" borderId="0" xfId="0" applyAlignment="1">
      <alignment/>
    </xf>
    <xf numFmtId="2" fontId="3" fillId="0" borderId="18" xfId="0" applyNumberFormat="1" applyFont="1" applyBorder="1" applyAlignment="1">
      <alignment horizontal="center" vertical="center" wrapText="1"/>
    </xf>
    <xf numFmtId="0" fontId="3" fillId="34" borderId="19" xfId="0" applyFont="1" applyFill="1" applyBorder="1" applyAlignment="1">
      <alignment horizontal="center" vertical="center"/>
    </xf>
    <xf numFmtId="0" fontId="3" fillId="34" borderId="20" xfId="0" applyFont="1" applyFill="1" applyBorder="1" applyAlignment="1">
      <alignment horizontal="center"/>
    </xf>
    <xf numFmtId="0" fontId="3" fillId="0" borderId="10" xfId="0" applyFont="1" applyBorder="1" applyAlignment="1">
      <alignment vertical="center" wrapText="1"/>
    </xf>
    <xf numFmtId="0" fontId="3" fillId="0" borderId="12" xfId="0" applyFont="1" applyBorder="1" applyAlignment="1">
      <alignment vertical="center" wrapText="1"/>
    </xf>
    <xf numFmtId="0" fontId="3" fillId="0" borderId="1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172" fontId="47" fillId="0" borderId="10" xfId="0" applyNumberFormat="1" applyFont="1" applyBorder="1" applyAlignment="1">
      <alignment horizontal="center" vertical="center" wrapText="1"/>
    </xf>
    <xf numFmtId="2" fontId="47" fillId="0" borderId="10" xfId="0" applyNumberFormat="1" applyFont="1" applyBorder="1" applyAlignment="1">
      <alignment horizontal="center" vertical="center" wrapText="1"/>
    </xf>
    <xf numFmtId="170" fontId="47" fillId="0" borderId="10" xfId="0" applyNumberFormat="1" applyFont="1" applyBorder="1" applyAlignment="1">
      <alignment horizontal="center" vertical="center" wrapText="1"/>
    </xf>
    <xf numFmtId="169" fontId="47" fillId="0" borderId="10" xfId="0" applyNumberFormat="1" applyFont="1" applyBorder="1" applyAlignment="1">
      <alignment horizontal="center" vertical="center" wrapText="1"/>
    </xf>
    <xf numFmtId="172" fontId="3" fillId="0" borderId="23" xfId="0" applyNumberFormat="1" applyFont="1" applyBorder="1" applyAlignment="1">
      <alignment horizontal="center" vertical="center" wrapText="1"/>
    </xf>
    <xf numFmtId="172" fontId="3" fillId="34" borderId="10" xfId="0" applyNumberFormat="1" applyFont="1" applyFill="1" applyBorder="1" applyAlignment="1">
      <alignment horizontal="center" vertical="center" wrapText="1"/>
    </xf>
    <xf numFmtId="2" fontId="3" fillId="35" borderId="24" xfId="0" applyNumberFormat="1" applyFont="1" applyFill="1" applyBorder="1" applyAlignment="1">
      <alignment horizontal="center" vertical="center" wrapText="1"/>
    </xf>
    <xf numFmtId="0" fontId="3" fillId="36" borderId="16" xfId="0" applyFont="1" applyFill="1" applyBorder="1" applyAlignment="1">
      <alignment vertical="top" wrapText="1"/>
    </xf>
    <xf numFmtId="0" fontId="3" fillId="36" borderId="16" xfId="0" applyFont="1" applyFill="1" applyBorder="1" applyAlignment="1">
      <alignment vertical="top" wrapText="1"/>
    </xf>
    <xf numFmtId="0" fontId="3" fillId="36" borderId="25" xfId="0" applyFont="1" applyFill="1" applyBorder="1" applyAlignment="1">
      <alignment vertical="top" wrapText="1"/>
    </xf>
    <xf numFmtId="0" fontId="3" fillId="0" borderId="26" xfId="0" applyFont="1" applyBorder="1" applyAlignment="1">
      <alignment vertical="top" wrapText="1"/>
    </xf>
    <xf numFmtId="0" fontId="48" fillId="11" borderId="16" xfId="0" applyFont="1" applyFill="1" applyBorder="1" applyAlignment="1">
      <alignment horizontal="justify" wrapText="1"/>
    </xf>
    <xf numFmtId="2" fontId="3" fillId="35" borderId="27" xfId="0" applyNumberFormat="1" applyFont="1" applyFill="1" applyBorder="1" applyAlignment="1">
      <alignment horizontal="center" vertical="center" wrapText="1"/>
    </xf>
    <xf numFmtId="172" fontId="3" fillId="36" borderId="28" xfId="0" applyNumberFormat="1" applyFont="1" applyFill="1" applyBorder="1" applyAlignment="1">
      <alignment horizontal="center" vertical="center" wrapText="1"/>
    </xf>
    <xf numFmtId="172" fontId="3" fillId="35" borderId="28" xfId="0" applyNumberFormat="1" applyFont="1" applyFill="1" applyBorder="1" applyAlignment="1">
      <alignment horizontal="center" vertical="center" wrapText="1"/>
    </xf>
    <xf numFmtId="0" fontId="3" fillId="11" borderId="16" xfId="0" applyFont="1" applyFill="1" applyBorder="1" applyAlignment="1">
      <alignment vertical="center" wrapText="1"/>
    </xf>
    <xf numFmtId="0" fontId="3" fillId="11" borderId="16" xfId="0" applyFont="1" applyFill="1" applyBorder="1" applyAlignment="1">
      <alignment vertical="center" wrapText="1"/>
    </xf>
    <xf numFmtId="0" fontId="3" fillId="11" borderId="25" xfId="0" applyFont="1" applyFill="1" applyBorder="1" applyAlignment="1">
      <alignment vertical="center" wrapText="1"/>
    </xf>
    <xf numFmtId="0" fontId="3" fillId="0" borderId="10" xfId="0" applyFont="1" applyBorder="1" applyAlignment="1">
      <alignment wrapText="1"/>
    </xf>
    <xf numFmtId="0" fontId="3" fillId="0" borderId="10" xfId="0" applyFont="1" applyBorder="1" applyAlignment="1">
      <alignment wrapText="1"/>
    </xf>
    <xf numFmtId="0" fontId="3" fillId="5" borderId="10" xfId="0" applyFont="1" applyFill="1" applyBorder="1" applyAlignment="1">
      <alignment vertical="center" wrapText="1"/>
    </xf>
    <xf numFmtId="0" fontId="47" fillId="3" borderId="0" xfId="0" applyFont="1" applyFill="1" applyBorder="1" applyAlignment="1">
      <alignment wrapText="1"/>
    </xf>
    <xf numFmtId="172" fontId="3" fillId="34" borderId="11" xfId="0" applyNumberFormat="1" applyFont="1" applyFill="1" applyBorder="1" applyAlignment="1">
      <alignment horizontal="center" vertical="center" wrapText="1"/>
    </xf>
    <xf numFmtId="0" fontId="7" fillId="5" borderId="12" xfId="0" applyFont="1" applyFill="1" applyBorder="1" applyAlignment="1">
      <alignment horizontal="justify" vertical="center" wrapText="1"/>
    </xf>
    <xf numFmtId="0" fontId="7" fillId="37" borderId="29" xfId="0" applyFont="1" applyFill="1" applyBorder="1" applyAlignment="1">
      <alignment horizontal="justify" vertical="center" wrapText="1"/>
    </xf>
    <xf numFmtId="0" fontId="3" fillId="37" borderId="10" xfId="0" applyFont="1" applyFill="1" applyBorder="1" applyAlignment="1">
      <alignment horizontal="left" vertical="top" wrapText="1"/>
    </xf>
    <xf numFmtId="0" fontId="7" fillId="37" borderId="12" xfId="0" applyFont="1" applyFill="1" applyBorder="1" applyAlignment="1">
      <alignment horizontal="justify" vertical="center" wrapText="1"/>
    </xf>
    <xf numFmtId="0" fontId="48" fillId="36" borderId="16" xfId="0" applyFont="1" applyFill="1" applyBorder="1" applyAlignment="1">
      <alignment horizontal="justify" vertical="top"/>
    </xf>
    <xf numFmtId="172" fontId="4" fillId="36" borderId="16" xfId="0" applyNumberFormat="1" applyFont="1" applyFill="1" applyBorder="1" applyAlignment="1">
      <alignment horizontal="center" vertical="center" wrapText="1"/>
    </xf>
    <xf numFmtId="0" fontId="48" fillId="38" borderId="16" xfId="0" applyFont="1" applyFill="1" applyBorder="1" applyAlignment="1">
      <alignment horizontal="justify" vertical="top" wrapText="1"/>
    </xf>
    <xf numFmtId="0" fontId="3" fillId="38" borderId="16" xfId="0" applyFont="1" applyFill="1" applyBorder="1" applyAlignment="1">
      <alignment vertical="top" wrapText="1"/>
    </xf>
    <xf numFmtId="0" fontId="3" fillId="38" borderId="16" xfId="0" applyFont="1" applyFill="1" applyBorder="1" applyAlignment="1">
      <alignment vertical="top" wrapText="1"/>
    </xf>
    <xf numFmtId="0" fontId="3" fillId="38" borderId="25" xfId="0" applyFont="1" applyFill="1" applyBorder="1" applyAlignment="1">
      <alignment vertical="top" wrapText="1"/>
    </xf>
    <xf numFmtId="0" fontId="48" fillId="12" borderId="16" xfId="0" applyFont="1" applyFill="1" applyBorder="1" applyAlignment="1">
      <alignment horizontal="justify" vertical="center"/>
    </xf>
    <xf numFmtId="0" fontId="48" fillId="9" borderId="16" xfId="0" applyFont="1" applyFill="1" applyBorder="1" applyAlignment="1">
      <alignment horizontal="justify" vertical="center"/>
    </xf>
    <xf numFmtId="0" fontId="3" fillId="9" borderId="16" xfId="0" applyFont="1" applyFill="1" applyBorder="1" applyAlignment="1">
      <alignment vertical="top" wrapText="1"/>
    </xf>
    <xf numFmtId="0" fontId="3" fillId="9" borderId="16" xfId="0" applyFont="1" applyFill="1" applyBorder="1" applyAlignment="1">
      <alignment vertical="top" wrapText="1"/>
    </xf>
    <xf numFmtId="0" fontId="3" fillId="3" borderId="12" xfId="0" applyFont="1" applyFill="1" applyBorder="1" applyAlignment="1">
      <alignment vertical="center" wrapText="1"/>
    </xf>
    <xf numFmtId="172" fontId="4" fillId="3" borderId="12" xfId="0" applyNumberFormat="1" applyFont="1" applyFill="1" applyBorder="1" applyAlignment="1">
      <alignment horizontal="center" vertical="center" wrapText="1"/>
    </xf>
    <xf numFmtId="172" fontId="4" fillId="3" borderId="21" xfId="0" applyNumberFormat="1" applyFont="1" applyFill="1" applyBorder="1" applyAlignment="1">
      <alignment horizontal="center" vertical="center" wrapText="1"/>
    </xf>
    <xf numFmtId="2" fontId="4" fillId="3" borderId="21" xfId="0" applyNumberFormat="1" applyFont="1" applyFill="1" applyBorder="1" applyAlignment="1">
      <alignment horizontal="center" vertical="center" wrapText="1"/>
    </xf>
    <xf numFmtId="0" fontId="3" fillId="3" borderId="12" xfId="0" applyFont="1" applyFill="1" applyBorder="1" applyAlignment="1">
      <alignment vertical="top" wrapText="1"/>
    </xf>
    <xf numFmtId="172" fontId="4" fillId="3" borderId="10" xfId="0" applyNumberFormat="1" applyFont="1" applyFill="1" applyBorder="1" applyAlignment="1">
      <alignment horizontal="center" vertical="center" wrapText="1"/>
    </xf>
    <xf numFmtId="0" fontId="3" fillId="3" borderId="10" xfId="0" applyFont="1" applyFill="1" applyBorder="1" applyAlignment="1">
      <alignment vertical="center" wrapText="1"/>
    </xf>
    <xf numFmtId="2" fontId="4" fillId="3" borderId="10" xfId="0" applyNumberFormat="1" applyFont="1" applyFill="1" applyBorder="1" applyAlignment="1">
      <alignment horizontal="center" vertical="center" wrapText="1"/>
    </xf>
    <xf numFmtId="172" fontId="4" fillId="3" borderId="11" xfId="0" applyNumberFormat="1" applyFont="1" applyFill="1" applyBorder="1" applyAlignment="1">
      <alignment horizontal="center" vertical="center" wrapText="1"/>
    </xf>
    <xf numFmtId="0" fontId="48" fillId="17" borderId="15" xfId="0" applyFont="1" applyFill="1" applyBorder="1" applyAlignment="1">
      <alignment horizontal="justify" vertical="center"/>
    </xf>
    <xf numFmtId="0" fontId="3" fillId="17" borderId="15" xfId="0" applyFont="1" applyFill="1" applyBorder="1" applyAlignment="1">
      <alignment vertical="center" wrapText="1"/>
    </xf>
    <xf numFmtId="0" fontId="3" fillId="17" borderId="15" xfId="0" applyFont="1" applyFill="1" applyBorder="1" applyAlignment="1">
      <alignment vertical="center" wrapText="1"/>
    </xf>
    <xf numFmtId="0" fontId="3" fillId="17" borderId="14" xfId="0" applyFont="1" applyFill="1" applyBorder="1" applyAlignment="1">
      <alignment vertical="center" wrapText="1"/>
    </xf>
    <xf numFmtId="0" fontId="7" fillId="5" borderId="12" xfId="0" applyFont="1" applyFill="1" applyBorder="1" applyAlignment="1">
      <alignment horizontal="left" vertical="center" wrapText="1"/>
    </xf>
    <xf numFmtId="0" fontId="3" fillId="2" borderId="12" xfId="0" applyFont="1" applyFill="1" applyBorder="1" applyAlignment="1">
      <alignment vertical="center" wrapText="1"/>
    </xf>
    <xf numFmtId="0" fontId="3" fillId="2" borderId="10" xfId="0" applyFont="1" applyFill="1" applyBorder="1" applyAlignment="1">
      <alignment vertical="center" wrapText="1"/>
    </xf>
    <xf numFmtId="0" fontId="3" fillId="0" borderId="22" xfId="0" applyFont="1" applyBorder="1" applyAlignment="1">
      <alignment vertical="top" wrapText="1"/>
    </xf>
    <xf numFmtId="0" fontId="48" fillId="8" borderId="16" xfId="0" applyFont="1" applyFill="1" applyBorder="1" applyAlignment="1">
      <alignment horizontal="justify" vertical="center"/>
    </xf>
    <xf numFmtId="0" fontId="48" fillId="16" borderId="16" xfId="0" applyFont="1" applyFill="1" applyBorder="1" applyAlignment="1">
      <alignment horizontal="justify" vertical="center" wrapText="1"/>
    </xf>
    <xf numFmtId="169" fontId="4" fillId="3" borderId="21" xfId="0" applyNumberFormat="1" applyFont="1" applyFill="1" applyBorder="1" applyAlignment="1">
      <alignment horizontal="center" vertical="center" wrapText="1"/>
    </xf>
    <xf numFmtId="169" fontId="4" fillId="3" borderId="10" xfId="0" applyNumberFormat="1" applyFont="1" applyFill="1" applyBorder="1" applyAlignment="1">
      <alignment horizontal="center" vertical="center" wrapText="1"/>
    </xf>
    <xf numFmtId="169" fontId="3" fillId="34" borderId="10" xfId="0" applyNumberFormat="1" applyFont="1" applyFill="1" applyBorder="1" applyAlignment="1">
      <alignment horizontal="center" vertical="center" wrapText="1"/>
    </xf>
    <xf numFmtId="170" fontId="3" fillId="0" borderId="23" xfId="0" applyNumberFormat="1" applyFont="1" applyBorder="1" applyAlignment="1">
      <alignment horizontal="center" vertical="center" wrapText="1"/>
    </xf>
    <xf numFmtId="169" fontId="3" fillId="0" borderId="23" xfId="0" applyNumberFormat="1" applyFont="1" applyBorder="1" applyAlignment="1">
      <alignment horizontal="center" vertical="center" wrapText="1"/>
    </xf>
    <xf numFmtId="169" fontId="47" fillId="0" borderId="10" xfId="0" applyNumberFormat="1" applyFont="1" applyBorder="1" applyAlignment="1">
      <alignment horizontal="center" vertical="top" wrapText="1"/>
    </xf>
    <xf numFmtId="169" fontId="47" fillId="0" borderId="22" xfId="0" applyNumberFormat="1" applyFont="1" applyBorder="1" applyAlignment="1">
      <alignment horizontal="center" vertical="top" wrapText="1"/>
    </xf>
    <xf numFmtId="169" fontId="3" fillId="0" borderId="22" xfId="0" applyNumberFormat="1" applyFont="1" applyBorder="1" applyAlignment="1">
      <alignment horizontal="center" vertical="center" wrapText="1"/>
    </xf>
    <xf numFmtId="169" fontId="4" fillId="3" borderId="30" xfId="0" applyNumberFormat="1" applyFont="1" applyFill="1" applyBorder="1" applyAlignment="1">
      <alignment horizontal="center" vertical="center" wrapText="1"/>
    </xf>
    <xf numFmtId="169" fontId="47" fillId="0" borderId="31" xfId="0" applyNumberFormat="1" applyFont="1" applyBorder="1" applyAlignment="1">
      <alignment horizontal="center" vertical="top" wrapText="1"/>
    </xf>
    <xf numFmtId="169" fontId="47" fillId="0" borderId="31" xfId="0" applyNumberFormat="1" applyFont="1" applyBorder="1" applyAlignment="1">
      <alignment horizontal="center" vertical="center" wrapText="1"/>
    </xf>
    <xf numFmtId="169" fontId="47" fillId="0" borderId="32" xfId="0" applyNumberFormat="1" applyFont="1" applyBorder="1" applyAlignment="1">
      <alignment horizontal="center" vertical="top" wrapText="1"/>
    </xf>
    <xf numFmtId="169" fontId="47" fillId="0" borderId="26" xfId="0" applyNumberFormat="1" applyFont="1" applyBorder="1" applyAlignment="1">
      <alignment horizontal="center" vertical="top" wrapText="1"/>
    </xf>
    <xf numFmtId="169" fontId="47" fillId="0" borderId="33" xfId="0" applyNumberFormat="1" applyFont="1" applyBorder="1" applyAlignment="1">
      <alignment horizontal="center" vertical="top" wrapText="1"/>
    </xf>
    <xf numFmtId="169" fontId="4" fillId="3" borderId="31" xfId="0" applyNumberFormat="1" applyFont="1" applyFill="1" applyBorder="1" applyAlignment="1">
      <alignment horizontal="center" vertical="center" wrapText="1"/>
    </xf>
    <xf numFmtId="169" fontId="3" fillId="0" borderId="13" xfId="0" applyNumberFormat="1" applyFont="1" applyBorder="1" applyAlignment="1">
      <alignment horizontal="center" vertical="center" wrapText="1"/>
    </xf>
    <xf numFmtId="169" fontId="4" fillId="3" borderId="11" xfId="0" applyNumberFormat="1" applyFont="1" applyFill="1" applyBorder="1" applyAlignment="1">
      <alignment horizontal="center" vertical="center" wrapText="1"/>
    </xf>
    <xf numFmtId="169" fontId="3" fillId="0" borderId="10" xfId="0" applyNumberFormat="1" applyFont="1" applyBorder="1" applyAlignment="1">
      <alignment horizontal="center" vertical="center" wrapText="1"/>
    </xf>
    <xf numFmtId="169" fontId="3" fillId="0" borderId="26" xfId="0" applyNumberFormat="1" applyFont="1" applyBorder="1" applyAlignment="1">
      <alignment horizontal="center" vertical="center" wrapText="1"/>
    </xf>
    <xf numFmtId="169" fontId="3" fillId="0" borderId="18" xfId="0" applyNumberFormat="1" applyFont="1" applyBorder="1" applyAlignment="1">
      <alignment horizontal="center" vertical="center" wrapText="1"/>
    </xf>
    <xf numFmtId="169" fontId="3" fillId="3" borderId="23" xfId="0" applyNumberFormat="1" applyFont="1" applyFill="1" applyBorder="1" applyAlignment="1">
      <alignment horizontal="center" vertical="center" wrapText="1"/>
    </xf>
    <xf numFmtId="169" fontId="4" fillId="3" borderId="26" xfId="0" applyNumberFormat="1" applyFont="1" applyFill="1" applyBorder="1" applyAlignment="1">
      <alignment horizontal="center" vertical="center" wrapText="1"/>
    </xf>
    <xf numFmtId="169" fontId="4" fillId="3" borderId="34" xfId="0" applyNumberFormat="1" applyFont="1" applyFill="1" applyBorder="1" applyAlignment="1">
      <alignment horizontal="center" vertical="center" wrapText="1"/>
    </xf>
    <xf numFmtId="169" fontId="47" fillId="0" borderId="11" xfId="0" applyNumberFormat="1" applyFont="1" applyBorder="1" applyAlignment="1">
      <alignment horizontal="center" vertical="center" wrapText="1"/>
    </xf>
    <xf numFmtId="169" fontId="4" fillId="3" borderId="12" xfId="0" applyNumberFormat="1" applyFont="1" applyFill="1" applyBorder="1" applyAlignment="1">
      <alignment horizontal="center" vertical="center" wrapText="1"/>
    </xf>
    <xf numFmtId="169" fontId="4" fillId="3" borderId="17" xfId="0" applyNumberFormat="1" applyFont="1" applyFill="1" applyBorder="1" applyAlignment="1">
      <alignment horizontal="center" vertical="center" wrapText="1"/>
    </xf>
    <xf numFmtId="169" fontId="47" fillId="9" borderId="35" xfId="0" applyNumberFormat="1" applyFont="1" applyFill="1" applyBorder="1" applyAlignment="1">
      <alignment horizontal="center" vertical="center" wrapText="1"/>
    </xf>
    <xf numFmtId="169" fontId="47" fillId="9" borderId="17" xfId="0" applyNumberFormat="1" applyFont="1" applyFill="1" applyBorder="1" applyAlignment="1">
      <alignment horizontal="center" vertical="center" wrapText="1"/>
    </xf>
    <xf numFmtId="169" fontId="47" fillId="9" borderId="36" xfId="0" applyNumberFormat="1" applyFont="1" applyFill="1" applyBorder="1" applyAlignment="1">
      <alignment horizontal="center" vertical="center" wrapText="1"/>
    </xf>
    <xf numFmtId="172" fontId="47" fillId="9" borderId="35" xfId="0" applyNumberFormat="1" applyFont="1" applyFill="1" applyBorder="1" applyAlignment="1">
      <alignment horizontal="center" vertical="center" wrapText="1"/>
    </xf>
    <xf numFmtId="172" fontId="47" fillId="9" borderId="17" xfId="0" applyNumberFormat="1" applyFont="1" applyFill="1" applyBorder="1" applyAlignment="1">
      <alignment horizontal="center" vertical="center" wrapText="1"/>
    </xf>
    <xf numFmtId="172" fontId="47" fillId="9" borderId="15" xfId="0" applyNumberFormat="1" applyFont="1" applyFill="1" applyBorder="1" applyAlignment="1">
      <alignment horizontal="center" vertical="center" wrapText="1"/>
    </xf>
    <xf numFmtId="172" fontId="3" fillId="9" borderId="16" xfId="0" applyNumberFormat="1" applyFont="1" applyFill="1" applyBorder="1" applyAlignment="1">
      <alignment horizontal="center" vertical="center" wrapText="1"/>
    </xf>
    <xf numFmtId="169" fontId="3" fillId="35" borderId="37" xfId="0" applyNumberFormat="1" applyFont="1" applyFill="1" applyBorder="1" applyAlignment="1">
      <alignment horizontal="center" vertical="center" wrapText="1"/>
    </xf>
    <xf numFmtId="169" fontId="3" fillId="35" borderId="38" xfId="0" applyNumberFormat="1" applyFont="1" applyFill="1" applyBorder="1" applyAlignment="1">
      <alignment horizontal="center" vertical="center" wrapText="1"/>
    </xf>
    <xf numFmtId="169" fontId="4" fillId="35" borderId="15" xfId="0" applyNumberFormat="1" applyFont="1" applyFill="1" applyBorder="1" applyAlignment="1">
      <alignment horizontal="center" vertical="center" wrapText="1"/>
    </xf>
    <xf numFmtId="169" fontId="3" fillId="35" borderId="24" xfId="0" applyNumberFormat="1" applyFont="1" applyFill="1" applyBorder="1" applyAlignment="1">
      <alignment horizontal="center" vertical="center" wrapText="1"/>
    </xf>
    <xf numFmtId="169" fontId="3" fillId="35" borderId="27" xfId="0" applyNumberFormat="1" applyFont="1" applyFill="1" applyBorder="1" applyAlignment="1">
      <alignment horizontal="center" vertical="center" wrapText="1"/>
    </xf>
    <xf numFmtId="169" fontId="3" fillId="35" borderId="36" xfId="0" applyNumberFormat="1" applyFont="1" applyFill="1" applyBorder="1" applyAlignment="1">
      <alignment horizontal="center" vertical="center" wrapText="1"/>
    </xf>
    <xf numFmtId="169" fontId="4" fillId="35" borderId="16" xfId="0" applyNumberFormat="1" applyFont="1" applyFill="1" applyBorder="1" applyAlignment="1">
      <alignment horizontal="center" vertical="center" wrapText="1"/>
    </xf>
    <xf numFmtId="169" fontId="3" fillId="35" borderId="28" xfId="0" applyNumberFormat="1" applyFont="1" applyFill="1" applyBorder="1" applyAlignment="1">
      <alignment horizontal="center" vertical="center" wrapText="1"/>
    </xf>
    <xf numFmtId="169" fontId="4" fillId="5" borderId="12" xfId="0" applyNumberFormat="1" applyFont="1" applyFill="1" applyBorder="1" applyAlignment="1">
      <alignment horizontal="center" vertical="center" wrapText="1"/>
    </xf>
    <xf numFmtId="169" fontId="4" fillId="5" borderId="17" xfId="0" applyNumberFormat="1" applyFont="1" applyFill="1" applyBorder="1" applyAlignment="1">
      <alignment horizontal="center" vertical="center" wrapText="1"/>
    </xf>
    <xf numFmtId="169" fontId="3" fillId="0" borderId="31" xfId="0" applyNumberFormat="1" applyFont="1" applyBorder="1" applyAlignment="1">
      <alignment horizontal="center" vertical="center" wrapText="1"/>
    </xf>
    <xf numFmtId="169" fontId="3" fillId="34" borderId="12" xfId="0" applyNumberFormat="1" applyFont="1" applyFill="1" applyBorder="1" applyAlignment="1">
      <alignment horizontal="center" vertical="center" wrapText="1"/>
    </xf>
    <xf numFmtId="169" fontId="4" fillId="5" borderId="24" xfId="0" applyNumberFormat="1" applyFont="1" applyFill="1" applyBorder="1" applyAlignment="1">
      <alignment horizontal="center" vertical="center" wrapText="1"/>
    </xf>
    <xf numFmtId="169" fontId="4" fillId="11" borderId="16" xfId="0" applyNumberFormat="1" applyFont="1" applyFill="1" applyBorder="1" applyAlignment="1">
      <alignment horizontal="center" vertical="center" wrapText="1"/>
    </xf>
    <xf numFmtId="169" fontId="4" fillId="11" borderId="16" xfId="0" applyNumberFormat="1" applyFont="1" applyFill="1" applyBorder="1" applyAlignment="1" applyProtection="1">
      <alignment horizontal="center" vertical="center" wrapText="1"/>
      <protection/>
    </xf>
    <xf numFmtId="169" fontId="4" fillId="11" borderId="15" xfId="0" applyNumberFormat="1" applyFont="1" applyFill="1" applyBorder="1" applyAlignment="1">
      <alignment horizontal="center" vertical="center" wrapText="1"/>
    </xf>
    <xf numFmtId="169" fontId="3" fillId="11" borderId="28" xfId="0" applyNumberFormat="1" applyFont="1" applyFill="1" applyBorder="1" applyAlignment="1">
      <alignment horizontal="center" vertical="center" wrapText="1"/>
    </xf>
    <xf numFmtId="169" fontId="3" fillId="11" borderId="39" xfId="0" applyNumberFormat="1" applyFont="1" applyFill="1" applyBorder="1" applyAlignment="1">
      <alignment horizontal="center" vertical="center" wrapText="1"/>
    </xf>
    <xf numFmtId="169" fontId="3" fillId="11" borderId="24" xfId="0" applyNumberFormat="1" applyFont="1" applyFill="1" applyBorder="1" applyAlignment="1">
      <alignment horizontal="center" vertical="center" wrapText="1"/>
    </xf>
    <xf numFmtId="169" fontId="3" fillId="11" borderId="27" xfId="0" applyNumberFormat="1" applyFont="1" applyFill="1" applyBorder="1" applyAlignment="1">
      <alignment horizontal="center" vertical="center" wrapText="1"/>
    </xf>
    <xf numFmtId="169" fontId="3" fillId="11" borderId="37" xfId="0" applyNumberFormat="1" applyFont="1" applyFill="1" applyBorder="1" applyAlignment="1">
      <alignment horizontal="center" vertical="center" wrapText="1"/>
    </xf>
    <xf numFmtId="169" fontId="3" fillId="11" borderId="36" xfId="0" applyNumberFormat="1" applyFont="1" applyFill="1" applyBorder="1" applyAlignment="1">
      <alignment horizontal="center" vertical="center" wrapText="1"/>
    </xf>
    <xf numFmtId="169" fontId="3" fillId="11" borderId="38" xfId="0" applyNumberFormat="1" applyFont="1" applyFill="1" applyBorder="1" applyAlignment="1">
      <alignment horizontal="center" vertical="center" wrapText="1"/>
    </xf>
    <xf numFmtId="169" fontId="4" fillId="37" borderId="31" xfId="0" applyNumberFormat="1" applyFont="1" applyFill="1" applyBorder="1" applyAlignment="1">
      <alignment horizontal="center" vertical="center" wrapText="1"/>
    </xf>
    <xf numFmtId="172" fontId="3" fillId="0" borderId="10" xfId="0" applyNumberFormat="1" applyFont="1" applyBorder="1" applyAlignment="1">
      <alignment horizontal="center" vertical="center" wrapText="1"/>
    </xf>
    <xf numFmtId="172" fontId="4" fillId="37" borderId="10" xfId="0" applyNumberFormat="1" applyFont="1" applyFill="1" applyBorder="1" applyAlignment="1">
      <alignment horizontal="center" vertical="center" wrapText="1"/>
    </xf>
    <xf numFmtId="169" fontId="4" fillId="37" borderId="10" xfId="0" applyNumberFormat="1" applyFont="1" applyFill="1" applyBorder="1" applyAlignment="1">
      <alignment horizontal="center" vertical="center" wrapText="1"/>
    </xf>
    <xf numFmtId="169" fontId="4" fillId="37" borderId="37" xfId="0" applyNumberFormat="1" applyFont="1" applyFill="1" applyBorder="1" applyAlignment="1">
      <alignment horizontal="center" vertical="center" wrapText="1"/>
    </xf>
    <xf numFmtId="169" fontId="3" fillId="0" borderId="37" xfId="0" applyNumberFormat="1" applyFont="1" applyBorder="1" applyAlignment="1">
      <alignment horizontal="center" vertical="center" wrapText="1"/>
    </xf>
    <xf numFmtId="169" fontId="4" fillId="37" borderId="12" xfId="0" applyNumberFormat="1" applyFont="1" applyFill="1" applyBorder="1" applyAlignment="1">
      <alignment horizontal="center" vertical="center" wrapText="1"/>
    </xf>
    <xf numFmtId="169" fontId="4" fillId="36" borderId="15" xfId="0" applyNumberFormat="1" applyFont="1" applyFill="1" applyBorder="1" applyAlignment="1">
      <alignment horizontal="center" vertical="center" wrapText="1"/>
    </xf>
    <xf numFmtId="169" fontId="3" fillId="36" borderId="24" xfId="0" applyNumberFormat="1" applyFont="1" applyFill="1" applyBorder="1" applyAlignment="1">
      <alignment horizontal="center" vertical="center" wrapText="1"/>
    </xf>
    <xf numFmtId="169" fontId="3" fillId="36" borderId="37" xfId="0" applyNumberFormat="1" applyFont="1" applyFill="1" applyBorder="1" applyAlignment="1">
      <alignment horizontal="center" vertical="center" wrapText="1"/>
    </xf>
    <xf numFmtId="169" fontId="3" fillId="36" borderId="38" xfId="0" applyNumberFormat="1" applyFont="1" applyFill="1" applyBorder="1" applyAlignment="1">
      <alignment horizontal="center" vertical="center" wrapText="1"/>
    </xf>
    <xf numFmtId="169" fontId="3" fillId="36" borderId="27" xfId="0" applyNumberFormat="1" applyFont="1" applyFill="1" applyBorder="1" applyAlignment="1">
      <alignment horizontal="center" vertical="center" wrapText="1"/>
    </xf>
    <xf numFmtId="169" fontId="3" fillId="36" borderId="36" xfId="0" applyNumberFormat="1" applyFont="1" applyFill="1" applyBorder="1" applyAlignment="1">
      <alignment horizontal="center" vertical="center" wrapText="1"/>
    </xf>
    <xf numFmtId="169" fontId="4" fillId="36" borderId="16" xfId="0" applyNumberFormat="1" applyFont="1" applyFill="1" applyBorder="1" applyAlignment="1" applyProtection="1">
      <alignment horizontal="center" vertical="center" wrapText="1"/>
      <protection/>
    </xf>
    <xf numFmtId="169" fontId="4" fillId="36" borderId="16" xfId="0" applyNumberFormat="1" applyFont="1" applyFill="1" applyBorder="1" applyAlignment="1">
      <alignment horizontal="center" vertical="center" wrapText="1"/>
    </xf>
    <xf numFmtId="169" fontId="3" fillId="36" borderId="28" xfId="0" applyNumberFormat="1" applyFont="1" applyFill="1" applyBorder="1" applyAlignment="1">
      <alignment horizontal="center" vertical="center" wrapText="1"/>
    </xf>
    <xf numFmtId="169" fontId="4" fillId="35" borderId="31" xfId="0" applyNumberFormat="1" applyFont="1" applyFill="1" applyBorder="1" applyAlignment="1">
      <alignment horizontal="center" vertical="center" wrapText="1"/>
    </xf>
    <xf numFmtId="169" fontId="4" fillId="35" borderId="17" xfId="0" applyNumberFormat="1" applyFont="1" applyFill="1" applyBorder="1" applyAlignment="1">
      <alignment horizontal="center" vertical="center" wrapText="1"/>
    </xf>
    <xf numFmtId="169" fontId="4" fillId="35" borderId="24" xfId="0" applyNumberFormat="1" applyFont="1" applyFill="1" applyBorder="1" applyAlignment="1">
      <alignment horizontal="center" vertical="center" wrapText="1"/>
    </xf>
    <xf numFmtId="169" fontId="4" fillId="35" borderId="37" xfId="0" applyNumberFormat="1" applyFont="1" applyFill="1" applyBorder="1" applyAlignment="1">
      <alignment horizontal="center" vertical="center" wrapText="1"/>
    </xf>
    <xf numFmtId="169" fontId="4" fillId="35" borderId="27" xfId="0" applyNumberFormat="1" applyFont="1" applyFill="1" applyBorder="1" applyAlignment="1">
      <alignment horizontal="center" vertical="center" wrapText="1"/>
    </xf>
    <xf numFmtId="169" fontId="4" fillId="35" borderId="36" xfId="0" applyNumberFormat="1" applyFont="1" applyFill="1" applyBorder="1" applyAlignment="1">
      <alignment horizontal="center" vertical="center" wrapText="1"/>
    </xf>
    <xf numFmtId="170" fontId="4" fillId="35" borderId="39" xfId="0" applyNumberFormat="1" applyFont="1" applyFill="1" applyBorder="1" applyAlignment="1">
      <alignment horizontal="center" vertical="center" wrapText="1"/>
    </xf>
    <xf numFmtId="169" fontId="4" fillId="35" borderId="39" xfId="0" applyNumberFormat="1" applyFont="1" applyFill="1" applyBorder="1" applyAlignment="1">
      <alignment horizontal="center" vertical="center" wrapText="1"/>
    </xf>
    <xf numFmtId="169" fontId="4" fillId="39" borderId="10" xfId="0" applyNumberFormat="1" applyFont="1" applyFill="1" applyBorder="1" applyAlignment="1">
      <alignment horizontal="center" vertical="center" wrapText="1"/>
    </xf>
    <xf numFmtId="169" fontId="3" fillId="0" borderId="10" xfId="0" applyNumberFormat="1" applyFont="1" applyBorder="1" applyAlignment="1">
      <alignment horizontal="center" vertical="top" wrapText="1"/>
    </xf>
    <xf numFmtId="169" fontId="3" fillId="0" borderId="31" xfId="0" applyNumberFormat="1" applyFont="1" applyBorder="1" applyAlignment="1">
      <alignment horizontal="center" vertical="top" wrapText="1"/>
    </xf>
    <xf numFmtId="169" fontId="3" fillId="0" borderId="37" xfId="0" applyNumberFormat="1" applyFont="1" applyBorder="1" applyAlignment="1">
      <alignment horizontal="center" vertical="top" wrapText="1"/>
    </xf>
    <xf numFmtId="169" fontId="3" fillId="0" borderId="11" xfId="0" applyNumberFormat="1" applyFont="1" applyBorder="1" applyAlignment="1">
      <alignment horizontal="center" vertical="top" wrapText="1"/>
    </xf>
    <xf numFmtId="170" fontId="3" fillId="0" borderId="10" xfId="0" applyNumberFormat="1" applyFont="1" applyBorder="1" applyAlignment="1">
      <alignment horizontal="center" vertical="center" wrapText="1"/>
    </xf>
    <xf numFmtId="169" fontId="3" fillId="38" borderId="24" xfId="0" applyNumberFormat="1" applyFont="1" applyFill="1" applyBorder="1" applyAlignment="1">
      <alignment horizontal="center" vertical="center" wrapText="1"/>
    </xf>
    <xf numFmtId="169" fontId="3" fillId="38" borderId="38" xfId="0" applyNumberFormat="1" applyFont="1" applyFill="1" applyBorder="1" applyAlignment="1">
      <alignment horizontal="center" vertical="center" wrapText="1"/>
    </xf>
    <xf numFmtId="170" fontId="3" fillId="38" borderId="24" xfId="0" applyNumberFormat="1" applyFont="1" applyFill="1" applyBorder="1" applyAlignment="1">
      <alignment horizontal="center" vertical="center" wrapText="1"/>
    </xf>
    <xf numFmtId="169" fontId="3" fillId="38" borderId="36" xfId="0" applyNumberFormat="1" applyFont="1" applyFill="1" applyBorder="1" applyAlignment="1">
      <alignment horizontal="center" vertical="center" wrapText="1"/>
    </xf>
    <xf numFmtId="169" fontId="3" fillId="38" borderId="27" xfId="0" applyNumberFormat="1" applyFont="1" applyFill="1" applyBorder="1" applyAlignment="1">
      <alignment horizontal="center" vertical="center" wrapText="1"/>
    </xf>
    <xf numFmtId="170" fontId="3" fillId="38" borderId="39" xfId="0" applyNumberFormat="1" applyFont="1" applyFill="1" applyBorder="1" applyAlignment="1">
      <alignment horizontal="center" vertical="center" wrapText="1"/>
    </xf>
    <xf numFmtId="169" fontId="3" fillId="0" borderId="11" xfId="0" applyNumberFormat="1" applyFont="1" applyBorder="1" applyAlignment="1">
      <alignment horizontal="center" vertical="center" wrapText="1"/>
    </xf>
    <xf numFmtId="169" fontId="3" fillId="0" borderId="40" xfId="0" applyNumberFormat="1" applyFont="1" applyBorder="1" applyAlignment="1">
      <alignment horizontal="center" vertical="center" wrapText="1"/>
    </xf>
    <xf numFmtId="169" fontId="3" fillId="0" borderId="22" xfId="0" applyNumberFormat="1" applyFont="1" applyBorder="1" applyAlignment="1">
      <alignment horizontal="center" vertical="top" wrapText="1"/>
    </xf>
    <xf numFmtId="169" fontId="3" fillId="0" borderId="32" xfId="0" applyNumberFormat="1" applyFont="1" applyBorder="1" applyAlignment="1">
      <alignment horizontal="center" vertical="center" wrapText="1"/>
    </xf>
    <xf numFmtId="169" fontId="3" fillId="12" borderId="39" xfId="0" applyNumberFormat="1" applyFont="1" applyFill="1" applyBorder="1" applyAlignment="1">
      <alignment horizontal="center" vertical="center" wrapText="1"/>
    </xf>
    <xf numFmtId="169" fontId="3" fillId="12" borderId="24" xfId="0" applyNumberFormat="1" applyFont="1" applyFill="1" applyBorder="1" applyAlignment="1">
      <alignment horizontal="center" vertical="center" wrapText="1"/>
    </xf>
    <xf numFmtId="169" fontId="3" fillId="12" borderId="27" xfId="0" applyNumberFormat="1" applyFont="1" applyFill="1" applyBorder="1" applyAlignment="1">
      <alignment horizontal="center" vertical="center" wrapText="1"/>
    </xf>
    <xf numFmtId="169" fontId="3" fillId="12" borderId="27" xfId="0" applyNumberFormat="1" applyFont="1" applyFill="1" applyBorder="1" applyAlignment="1">
      <alignment horizontal="center" vertical="top" wrapText="1"/>
    </xf>
    <xf numFmtId="169" fontId="3" fillId="12" borderId="37" xfId="0" applyNumberFormat="1" applyFont="1" applyFill="1" applyBorder="1" applyAlignment="1">
      <alignment horizontal="center" vertical="center" wrapText="1"/>
    </xf>
    <xf numFmtId="169" fontId="3" fillId="12" borderId="40" xfId="0" applyNumberFormat="1" applyFont="1" applyFill="1" applyBorder="1" applyAlignment="1">
      <alignment horizontal="center" vertical="center" wrapText="1"/>
    </xf>
    <xf numFmtId="169" fontId="3" fillId="12" borderId="36" xfId="0" applyNumberFormat="1" applyFont="1" applyFill="1" applyBorder="1" applyAlignment="1">
      <alignment horizontal="center" vertical="center" wrapText="1"/>
    </xf>
    <xf numFmtId="169" fontId="3" fillId="12" borderId="36" xfId="0" applyNumberFormat="1" applyFont="1" applyFill="1" applyBorder="1" applyAlignment="1">
      <alignment horizontal="center" vertical="top" wrapText="1"/>
    </xf>
    <xf numFmtId="169" fontId="3" fillId="12" borderId="38" xfId="0" applyNumberFormat="1" applyFont="1" applyFill="1" applyBorder="1" applyAlignment="1">
      <alignment horizontal="center" vertical="center" wrapText="1"/>
    </xf>
    <xf numFmtId="169" fontId="4" fillId="16" borderId="16" xfId="0" applyNumberFormat="1" applyFont="1" applyFill="1" applyBorder="1" applyAlignment="1">
      <alignment horizontal="center" vertical="center" wrapText="1"/>
    </xf>
    <xf numFmtId="169" fontId="4" fillId="16" borderId="15" xfId="0" applyNumberFormat="1" applyFont="1" applyFill="1" applyBorder="1" applyAlignment="1">
      <alignment horizontal="center" vertical="center" wrapText="1"/>
    </xf>
    <xf numFmtId="169" fontId="3" fillId="16" borderId="39" xfId="0" applyNumberFormat="1" applyFont="1" applyFill="1" applyBorder="1" applyAlignment="1">
      <alignment horizontal="center" vertical="center" wrapText="1"/>
    </xf>
    <xf numFmtId="169" fontId="3" fillId="16" borderId="27" xfId="0" applyNumberFormat="1" applyFont="1" applyFill="1" applyBorder="1" applyAlignment="1">
      <alignment horizontal="center" vertical="center" wrapText="1"/>
    </xf>
    <xf numFmtId="169" fontId="3" fillId="16" borderId="36" xfId="0" applyNumberFormat="1" applyFont="1" applyFill="1" applyBorder="1" applyAlignment="1">
      <alignment horizontal="center" vertical="center" wrapText="1"/>
    </xf>
    <xf numFmtId="169" fontId="3" fillId="17" borderId="16" xfId="0" applyNumberFormat="1" applyFont="1" applyFill="1" applyBorder="1" applyAlignment="1">
      <alignment horizontal="center" vertical="center" wrapText="1"/>
    </xf>
    <xf numFmtId="169" fontId="47" fillId="17" borderId="15" xfId="0" applyNumberFormat="1" applyFont="1" applyFill="1" applyBorder="1" applyAlignment="1">
      <alignment horizontal="center" vertical="center" wrapText="1"/>
    </xf>
    <xf numFmtId="169" fontId="47" fillId="17" borderId="35" xfId="0" applyNumberFormat="1" applyFont="1" applyFill="1" applyBorder="1" applyAlignment="1">
      <alignment horizontal="center" vertical="center" wrapText="1"/>
    </xf>
    <xf numFmtId="169" fontId="3" fillId="17" borderId="39" xfId="0" applyNumberFormat="1" applyFont="1" applyFill="1" applyBorder="1" applyAlignment="1">
      <alignment horizontal="center" vertical="center" wrapText="1"/>
    </xf>
    <xf numFmtId="169" fontId="47" fillId="17" borderId="17" xfId="0" applyNumberFormat="1" applyFont="1" applyFill="1" applyBorder="1" applyAlignment="1">
      <alignment horizontal="center" vertical="center" wrapText="1"/>
    </xf>
    <xf numFmtId="169" fontId="3" fillId="17" borderId="27" xfId="0" applyNumberFormat="1" applyFont="1" applyFill="1" applyBorder="1" applyAlignment="1">
      <alignment horizontal="center" vertical="center" wrapText="1"/>
    </xf>
    <xf numFmtId="169" fontId="3" fillId="17" borderId="36" xfId="0" applyNumberFormat="1" applyFont="1" applyFill="1" applyBorder="1" applyAlignment="1">
      <alignment horizontal="center" vertical="center" wrapText="1"/>
    </xf>
    <xf numFmtId="169" fontId="47" fillId="17" borderId="36" xfId="0" applyNumberFormat="1" applyFont="1" applyFill="1" applyBorder="1" applyAlignment="1">
      <alignment horizontal="center" vertical="center" wrapText="1"/>
    </xf>
    <xf numFmtId="169" fontId="47" fillId="17" borderId="32" xfId="0" applyNumberFormat="1" applyFont="1" applyFill="1" applyBorder="1" applyAlignment="1">
      <alignment horizontal="center" vertical="center" wrapText="1"/>
    </xf>
    <xf numFmtId="169" fontId="4" fillId="5" borderId="21" xfId="0" applyNumberFormat="1" applyFont="1" applyFill="1" applyBorder="1" applyAlignment="1">
      <alignment horizontal="center" vertical="center" wrapText="1"/>
    </xf>
    <xf numFmtId="169" fontId="4" fillId="5" borderId="30" xfId="0" applyNumberFormat="1" applyFont="1" applyFill="1" applyBorder="1" applyAlignment="1">
      <alignment horizontal="center" vertical="center" wrapText="1"/>
    </xf>
    <xf numFmtId="169" fontId="4" fillId="5" borderId="10" xfId="0" applyNumberFormat="1" applyFont="1" applyFill="1" applyBorder="1" applyAlignment="1">
      <alignment horizontal="center" vertical="center" wrapText="1"/>
    </xf>
    <xf numFmtId="169" fontId="4" fillId="5" borderId="31" xfId="0" applyNumberFormat="1" applyFont="1" applyFill="1" applyBorder="1" applyAlignment="1">
      <alignment horizontal="center" vertical="center" wrapText="1"/>
    </xf>
    <xf numFmtId="169" fontId="4" fillId="8" borderId="16" xfId="0" applyNumberFormat="1" applyFont="1" applyFill="1" applyBorder="1" applyAlignment="1">
      <alignment horizontal="center" vertical="center" wrapText="1"/>
    </xf>
    <xf numFmtId="169" fontId="4" fillId="8" borderId="15" xfId="0" applyNumberFormat="1" applyFont="1" applyFill="1" applyBorder="1" applyAlignment="1">
      <alignment horizontal="center" vertical="center" wrapText="1"/>
    </xf>
    <xf numFmtId="169" fontId="3" fillId="8" borderId="39" xfId="0" applyNumberFormat="1" applyFont="1" applyFill="1" applyBorder="1" applyAlignment="1">
      <alignment horizontal="center" vertical="center" wrapText="1"/>
    </xf>
    <xf numFmtId="169" fontId="47" fillId="8" borderId="39" xfId="0" applyNumberFormat="1" applyFont="1" applyFill="1" applyBorder="1" applyAlignment="1">
      <alignment horizontal="center" vertical="top" wrapText="1"/>
    </xf>
    <xf numFmtId="169" fontId="47" fillId="8" borderId="24" xfId="0" applyNumberFormat="1" applyFont="1" applyFill="1" applyBorder="1" applyAlignment="1">
      <alignment horizontal="center" vertical="top" wrapText="1"/>
    </xf>
    <xf numFmtId="169" fontId="3" fillId="8" borderId="41" xfId="0" applyNumberFormat="1" applyFont="1" applyFill="1" applyBorder="1" applyAlignment="1">
      <alignment horizontal="center" vertical="center" wrapText="1"/>
    </xf>
    <xf numFmtId="169" fontId="47" fillId="8" borderId="27" xfId="0" applyNumberFormat="1" applyFont="1" applyFill="1" applyBorder="1" applyAlignment="1">
      <alignment horizontal="center" vertical="center" wrapText="1"/>
    </xf>
    <xf numFmtId="169" fontId="47" fillId="8" borderId="37" xfId="0" applyNumberFormat="1" applyFont="1" applyFill="1" applyBorder="1" applyAlignment="1">
      <alignment horizontal="center" vertical="center" wrapText="1"/>
    </xf>
    <xf numFmtId="169" fontId="47" fillId="8" borderId="27" xfId="0" applyNumberFormat="1" applyFont="1" applyFill="1" applyBorder="1" applyAlignment="1">
      <alignment horizontal="center" vertical="top" wrapText="1"/>
    </xf>
    <xf numFmtId="169" fontId="47" fillId="8" borderId="37" xfId="0" applyNumberFormat="1" applyFont="1" applyFill="1" applyBorder="1" applyAlignment="1">
      <alignment horizontal="center" vertical="top" wrapText="1"/>
    </xf>
    <xf numFmtId="169" fontId="3" fillId="8" borderId="36" xfId="0" applyNumberFormat="1" applyFont="1" applyFill="1" applyBorder="1" applyAlignment="1">
      <alignment horizontal="center" vertical="center" wrapText="1"/>
    </xf>
    <xf numFmtId="169" fontId="47" fillId="8" borderId="36" xfId="0" applyNumberFormat="1" applyFont="1" applyFill="1" applyBorder="1" applyAlignment="1">
      <alignment horizontal="center" vertical="top" wrapText="1"/>
    </xf>
    <xf numFmtId="169" fontId="47" fillId="8" borderId="38" xfId="0" applyNumberFormat="1" applyFont="1" applyFill="1" applyBorder="1" applyAlignment="1">
      <alignment horizontal="center" vertical="top" wrapText="1"/>
    </xf>
    <xf numFmtId="169" fontId="4" fillId="2" borderId="12" xfId="0" applyNumberFormat="1" applyFont="1" applyFill="1" applyBorder="1" applyAlignment="1">
      <alignment horizontal="center" vertical="center" wrapText="1"/>
    </xf>
    <xf numFmtId="169" fontId="4" fillId="2" borderId="42" xfId="0" applyNumberFormat="1" applyFont="1" applyFill="1" applyBorder="1" applyAlignment="1">
      <alignment horizontal="center" vertical="center" wrapText="1"/>
    </xf>
    <xf numFmtId="169" fontId="4" fillId="2" borderId="29" xfId="0" applyNumberFormat="1" applyFont="1" applyFill="1" applyBorder="1" applyAlignment="1">
      <alignment horizontal="center" vertical="center" wrapText="1"/>
    </xf>
    <xf numFmtId="169" fontId="4" fillId="2" borderId="17" xfId="0" applyNumberFormat="1" applyFont="1" applyFill="1" applyBorder="1" applyAlignment="1">
      <alignment horizontal="center" vertical="center" wrapText="1"/>
    </xf>
    <xf numFmtId="169" fontId="4" fillId="2" borderId="10" xfId="0" applyNumberFormat="1" applyFont="1" applyFill="1" applyBorder="1" applyAlignment="1">
      <alignment horizontal="center" vertical="center" wrapText="1"/>
    </xf>
    <xf numFmtId="169" fontId="4" fillId="2" borderId="21" xfId="0" applyNumberFormat="1" applyFont="1" applyFill="1" applyBorder="1" applyAlignment="1">
      <alignment horizontal="center" vertical="center" wrapText="1"/>
    </xf>
    <xf numFmtId="169" fontId="4" fillId="2" borderId="30" xfId="0" applyNumberFormat="1" applyFont="1" applyFill="1" applyBorder="1" applyAlignment="1">
      <alignment horizontal="center" vertical="center" wrapText="1"/>
    </xf>
    <xf numFmtId="169" fontId="4" fillId="2" borderId="31" xfId="0" applyNumberFormat="1" applyFont="1" applyFill="1" applyBorder="1" applyAlignment="1">
      <alignment horizontal="center" vertical="center" wrapText="1"/>
    </xf>
    <xf numFmtId="169" fontId="4" fillId="2" borderId="26" xfId="0" applyNumberFormat="1" applyFont="1" applyFill="1" applyBorder="1" applyAlignment="1">
      <alignment horizontal="center" vertical="center" wrapText="1"/>
    </xf>
    <xf numFmtId="169" fontId="4" fillId="35" borderId="14" xfId="0" applyNumberFormat="1" applyFont="1" applyFill="1" applyBorder="1" applyAlignment="1">
      <alignment horizontal="center" vertical="center" wrapText="1"/>
    </xf>
    <xf numFmtId="172" fontId="3" fillId="35" borderId="24" xfId="0" applyNumberFormat="1" applyFont="1" applyFill="1" applyBorder="1" applyAlignment="1">
      <alignment horizontal="center" vertical="center" wrapText="1"/>
    </xf>
    <xf numFmtId="169" fontId="4" fillId="35" borderId="25" xfId="0" applyNumberFormat="1" applyFont="1" applyFill="1" applyBorder="1" applyAlignment="1">
      <alignment horizontal="center" vertical="center" wrapText="1"/>
    </xf>
    <xf numFmtId="172" fontId="3" fillId="35" borderId="27" xfId="0" applyNumberFormat="1" applyFont="1" applyFill="1" applyBorder="1" applyAlignment="1">
      <alignment horizontal="center" vertical="center" wrapText="1"/>
    </xf>
    <xf numFmtId="172" fontId="4" fillId="35" borderId="14" xfId="0" applyNumberFormat="1" applyFont="1" applyFill="1" applyBorder="1" applyAlignment="1">
      <alignment horizontal="center" vertical="center" wrapText="1"/>
    </xf>
    <xf numFmtId="169" fontId="8" fillId="16" borderId="15" xfId="0" applyNumberFormat="1" applyFont="1" applyFill="1" applyBorder="1" applyAlignment="1">
      <alignment horizontal="center" vertical="center"/>
    </xf>
    <xf numFmtId="169" fontId="8" fillId="16" borderId="25" xfId="0" applyNumberFormat="1" applyFont="1" applyFill="1" applyBorder="1" applyAlignment="1">
      <alignment horizontal="center" vertical="center"/>
    </xf>
    <xf numFmtId="169" fontId="8" fillId="16" borderId="34" xfId="0" applyNumberFormat="1" applyFont="1" applyFill="1" applyBorder="1" applyAlignment="1">
      <alignment horizontal="center" vertical="center"/>
    </xf>
    <xf numFmtId="170" fontId="8" fillId="16" borderId="15" xfId="0" applyNumberFormat="1" applyFont="1" applyFill="1" applyBorder="1" applyAlignment="1">
      <alignment horizontal="center" vertical="center"/>
    </xf>
    <xf numFmtId="172" fontId="8" fillId="16" borderId="34" xfId="0" applyNumberFormat="1" applyFont="1" applyFill="1" applyBorder="1" applyAlignment="1">
      <alignment horizontal="center" vertical="center"/>
    </xf>
    <xf numFmtId="172" fontId="4" fillId="16" borderId="15" xfId="0" applyNumberFormat="1" applyFont="1" applyFill="1" applyBorder="1" applyAlignment="1">
      <alignment horizontal="center" vertical="center" wrapText="1"/>
    </xf>
    <xf numFmtId="172" fontId="8" fillId="16" borderId="15" xfId="0" applyNumberFormat="1" applyFont="1" applyFill="1" applyBorder="1" applyAlignment="1">
      <alignment horizontal="center" vertical="center"/>
    </xf>
    <xf numFmtId="172" fontId="8" fillId="16" borderId="43" xfId="0" applyNumberFormat="1" applyFont="1" applyFill="1" applyBorder="1" applyAlignment="1">
      <alignment horizontal="center" vertical="center"/>
    </xf>
    <xf numFmtId="172" fontId="4" fillId="16" borderId="16" xfId="0" applyNumberFormat="1" applyFont="1" applyFill="1" applyBorder="1" applyAlignment="1">
      <alignment horizontal="center" vertical="center" wrapText="1"/>
    </xf>
    <xf numFmtId="172" fontId="4" fillId="16" borderId="43" xfId="0" applyNumberFormat="1" applyFont="1" applyFill="1" applyBorder="1" applyAlignment="1">
      <alignment horizontal="center" vertical="center" wrapText="1"/>
    </xf>
    <xf numFmtId="170" fontId="4" fillId="16" borderId="16" xfId="0" applyNumberFormat="1" applyFont="1" applyFill="1" applyBorder="1" applyAlignment="1">
      <alignment horizontal="center" vertical="center" wrapText="1"/>
    </xf>
    <xf numFmtId="169" fontId="4" fillId="16" borderId="25" xfId="0" applyNumberFormat="1" applyFont="1" applyFill="1" applyBorder="1" applyAlignment="1">
      <alignment horizontal="center" vertical="center" wrapText="1"/>
    </xf>
    <xf numFmtId="0" fontId="4" fillId="0" borderId="25" xfId="0" applyFont="1" applyBorder="1" applyAlignment="1">
      <alignment horizontal="center" vertical="center" wrapText="1"/>
    </xf>
    <xf numFmtId="0" fontId="3" fillId="12" borderId="16" xfId="0" applyFont="1" applyFill="1" applyBorder="1" applyAlignment="1">
      <alignment vertical="center" wrapText="1"/>
    </xf>
    <xf numFmtId="0" fontId="3" fillId="12" borderId="16" xfId="0" applyFont="1" applyFill="1" applyBorder="1" applyAlignment="1">
      <alignment vertical="center" wrapText="1"/>
    </xf>
    <xf numFmtId="0" fontId="3" fillId="12" borderId="25" xfId="0" applyFont="1" applyFill="1" applyBorder="1" applyAlignment="1">
      <alignment vertical="center" wrapText="1"/>
    </xf>
    <xf numFmtId="0" fontId="47" fillId="10" borderId="44" xfId="0" applyFont="1" applyFill="1" applyBorder="1" applyAlignment="1">
      <alignment vertical="center" wrapText="1"/>
    </xf>
    <xf numFmtId="0" fontId="3" fillId="10" borderId="10" xfId="0" applyFont="1" applyFill="1" applyBorder="1" applyAlignment="1">
      <alignment vertical="center" wrapText="1"/>
    </xf>
    <xf numFmtId="0" fontId="3" fillId="37" borderId="12" xfId="0" applyFont="1" applyFill="1" applyBorder="1" applyAlignment="1">
      <alignment vertical="center" wrapText="1"/>
    </xf>
    <xf numFmtId="0" fontId="3" fillId="37" borderId="12" xfId="0" applyFont="1" applyFill="1" applyBorder="1" applyAlignment="1">
      <alignment horizontal="left" vertical="center" wrapText="1"/>
    </xf>
    <xf numFmtId="169" fontId="3" fillId="12" borderId="25" xfId="0" applyNumberFormat="1" applyFont="1" applyFill="1" applyBorder="1" applyAlignment="1">
      <alignment horizontal="center" vertical="center" wrapText="1"/>
    </xf>
    <xf numFmtId="169" fontId="3" fillId="0" borderId="12" xfId="0" applyNumberFormat="1" applyFont="1" applyBorder="1" applyAlignment="1">
      <alignment horizontal="center" vertical="center" wrapText="1"/>
    </xf>
    <xf numFmtId="170" fontId="4" fillId="12" borderId="25" xfId="0" applyNumberFormat="1" applyFont="1" applyFill="1" applyBorder="1" applyAlignment="1">
      <alignment horizontal="center" vertical="center" wrapText="1"/>
    </xf>
    <xf numFmtId="0" fontId="3" fillId="39" borderId="13" xfId="0" applyFont="1" applyFill="1" applyBorder="1" applyAlignment="1">
      <alignment vertical="center" wrapText="1"/>
    </xf>
    <xf numFmtId="169" fontId="4" fillId="12" borderId="10" xfId="0" applyNumberFormat="1" applyFont="1" applyFill="1" applyBorder="1" applyAlignment="1">
      <alignment horizontal="center" vertical="center" wrapText="1"/>
    </xf>
    <xf numFmtId="169" fontId="3" fillId="12" borderId="10" xfId="0" applyNumberFormat="1" applyFont="1" applyFill="1" applyBorder="1" applyAlignment="1">
      <alignment horizontal="center" vertical="center" wrapText="1"/>
    </xf>
    <xf numFmtId="0" fontId="3" fillId="39" borderId="42" xfId="0" applyFont="1" applyFill="1" applyBorder="1" applyAlignment="1">
      <alignment vertical="center" wrapText="1"/>
    </xf>
    <xf numFmtId="169" fontId="3" fillId="12" borderId="22" xfId="0" applyNumberFormat="1" applyFont="1" applyFill="1" applyBorder="1" applyAlignment="1">
      <alignment horizontal="center" vertical="center" wrapText="1"/>
    </xf>
    <xf numFmtId="169" fontId="3" fillId="0" borderId="45" xfId="0" applyNumberFormat="1" applyFont="1" applyBorder="1" applyAlignment="1">
      <alignment horizontal="center" vertical="top" wrapText="1"/>
    </xf>
    <xf numFmtId="169" fontId="3" fillId="0" borderId="32" xfId="0" applyNumberFormat="1" applyFont="1" applyBorder="1" applyAlignment="1">
      <alignment horizontal="center" vertical="top" wrapText="1"/>
    </xf>
    <xf numFmtId="170" fontId="4" fillId="12" borderId="16" xfId="0" applyNumberFormat="1" applyFont="1" applyFill="1" applyBorder="1" applyAlignment="1">
      <alignment horizontal="center" vertical="center" wrapText="1"/>
    </xf>
    <xf numFmtId="169" fontId="4" fillId="37" borderId="15" xfId="0" applyNumberFormat="1" applyFont="1" applyFill="1" applyBorder="1" applyAlignment="1">
      <alignment horizontal="center" vertical="center" wrapText="1"/>
    </xf>
    <xf numFmtId="170" fontId="4" fillId="37" borderId="15" xfId="0" applyNumberFormat="1" applyFont="1" applyFill="1" applyBorder="1" applyAlignment="1">
      <alignment horizontal="center" vertical="center" wrapText="1"/>
    </xf>
    <xf numFmtId="169" fontId="4" fillId="37" borderId="16" xfId="0" applyNumberFormat="1" applyFont="1" applyFill="1" applyBorder="1" applyAlignment="1">
      <alignment horizontal="center" vertical="center" wrapText="1"/>
    </xf>
    <xf numFmtId="169" fontId="4" fillId="37" borderId="42" xfId="0" applyNumberFormat="1" applyFont="1" applyFill="1" applyBorder="1" applyAlignment="1">
      <alignment horizontal="center" vertical="center" wrapText="1"/>
    </xf>
    <xf numFmtId="170" fontId="4" fillId="37" borderId="42" xfId="0" applyNumberFormat="1" applyFont="1" applyFill="1" applyBorder="1" applyAlignment="1">
      <alignment horizontal="center" vertical="center" wrapText="1"/>
    </xf>
    <xf numFmtId="0" fontId="47" fillId="10" borderId="26" xfId="0" applyFont="1" applyFill="1" applyBorder="1" applyAlignment="1">
      <alignment vertical="center" wrapText="1"/>
    </xf>
    <xf numFmtId="169" fontId="4" fillId="37" borderId="11" xfId="0" applyNumberFormat="1" applyFont="1" applyFill="1" applyBorder="1" applyAlignment="1">
      <alignment horizontal="center" vertical="center" wrapText="1"/>
    </xf>
    <xf numFmtId="0" fontId="47" fillId="10" borderId="10" xfId="0" applyFont="1" applyFill="1" applyBorder="1" applyAlignment="1">
      <alignment vertical="center" wrapText="1"/>
    </xf>
    <xf numFmtId="169" fontId="4" fillId="39" borderId="16" xfId="0" applyNumberFormat="1" applyFont="1" applyFill="1" applyBorder="1" applyAlignment="1">
      <alignment horizontal="center" vertical="center" wrapText="1"/>
    </xf>
    <xf numFmtId="0" fontId="3" fillId="16" borderId="16" xfId="0" applyFont="1" applyFill="1" applyBorder="1" applyAlignment="1">
      <alignment vertical="center" wrapText="1"/>
    </xf>
    <xf numFmtId="0" fontId="3" fillId="16" borderId="16" xfId="0" applyFont="1" applyFill="1" applyBorder="1" applyAlignment="1">
      <alignment vertical="center" wrapText="1"/>
    </xf>
    <xf numFmtId="0" fontId="3" fillId="16" borderId="25" xfId="0" applyFont="1" applyFill="1" applyBorder="1" applyAlignment="1">
      <alignment vertical="center" wrapText="1"/>
    </xf>
    <xf numFmtId="0" fontId="4" fillId="0" borderId="0" xfId="0" applyFont="1" applyBorder="1" applyAlignment="1">
      <alignment horizontal="center" vertical="center" wrapText="1"/>
    </xf>
    <xf numFmtId="49" fontId="7" fillId="10" borderId="13" xfId="0" applyNumberFormat="1" applyFont="1" applyFill="1" applyBorder="1" applyAlignment="1">
      <alignment horizontal="justify" vertical="top" wrapText="1"/>
    </xf>
    <xf numFmtId="169" fontId="4" fillId="37" borderId="29" xfId="0" applyNumberFormat="1" applyFont="1" applyFill="1" applyBorder="1" applyAlignment="1">
      <alignment horizontal="center" vertical="center" wrapText="1"/>
    </xf>
    <xf numFmtId="0" fontId="3" fillId="10" borderId="46" xfId="0" applyFont="1" applyFill="1" applyBorder="1" applyAlignment="1">
      <alignment horizontal="left" vertical="center" wrapText="1"/>
    </xf>
    <xf numFmtId="169" fontId="3" fillId="39" borderId="10" xfId="0" applyNumberFormat="1" applyFont="1" applyFill="1" applyBorder="1" applyAlignment="1">
      <alignment horizontal="center" vertical="center" wrapText="1"/>
    </xf>
    <xf numFmtId="49" fontId="7" fillId="10" borderId="42" xfId="0" applyNumberFormat="1" applyFont="1" applyFill="1" applyBorder="1" applyAlignment="1">
      <alignment horizontal="justify" vertical="center" wrapText="1"/>
    </xf>
    <xf numFmtId="169" fontId="4" fillId="37" borderId="47" xfId="0" applyNumberFormat="1" applyFont="1" applyFill="1" applyBorder="1" applyAlignment="1">
      <alignment horizontal="center" vertical="center" wrapText="1"/>
    </xf>
    <xf numFmtId="169" fontId="4" fillId="39" borderId="42" xfId="0" applyNumberFormat="1" applyFont="1" applyFill="1" applyBorder="1" applyAlignment="1">
      <alignment horizontal="center" vertical="center" wrapText="1"/>
    </xf>
    <xf numFmtId="169" fontId="4" fillId="12" borderId="16" xfId="0" applyNumberFormat="1" applyFont="1" applyFill="1" applyBorder="1" applyAlignment="1">
      <alignment horizontal="center" vertical="center" wrapText="1"/>
    </xf>
    <xf numFmtId="169" fontId="3" fillId="0" borderId="29" xfId="0" applyNumberFormat="1" applyFont="1" applyBorder="1" applyAlignment="1">
      <alignment horizontal="center" vertical="center" wrapText="1"/>
    </xf>
    <xf numFmtId="169" fontId="3" fillId="0" borderId="45" xfId="0" applyNumberFormat="1" applyFont="1" applyBorder="1" applyAlignment="1">
      <alignment horizontal="center" vertical="center" wrapText="1"/>
    </xf>
    <xf numFmtId="169" fontId="3" fillId="12" borderId="11" xfId="0" applyNumberFormat="1" applyFont="1" applyFill="1" applyBorder="1" applyAlignment="1">
      <alignment horizontal="center" vertical="center" wrapText="1"/>
    </xf>
    <xf numFmtId="169" fontId="3" fillId="12" borderId="48" xfId="0" applyNumberFormat="1" applyFont="1" applyFill="1" applyBorder="1" applyAlignment="1">
      <alignment horizontal="center" vertical="center" wrapText="1"/>
    </xf>
    <xf numFmtId="0" fontId="3" fillId="6" borderId="42" xfId="0" applyFont="1" applyFill="1" applyBorder="1" applyAlignment="1">
      <alignment vertical="center" wrapText="1"/>
    </xf>
    <xf numFmtId="170" fontId="4" fillId="12" borderId="42" xfId="0" applyNumberFormat="1" applyFont="1" applyFill="1" applyBorder="1" applyAlignment="1">
      <alignment horizontal="center" vertical="center" wrapText="1"/>
    </xf>
    <xf numFmtId="169" fontId="3" fillId="12" borderId="29" xfId="0" applyNumberFormat="1" applyFont="1" applyFill="1" applyBorder="1" applyAlignment="1">
      <alignment horizontal="center" vertical="center" wrapText="1"/>
    </xf>
    <xf numFmtId="170" fontId="3" fillId="12" borderId="10" xfId="0" applyNumberFormat="1" applyFont="1" applyFill="1" applyBorder="1" applyAlignment="1">
      <alignment horizontal="center" vertical="center" wrapText="1"/>
    </xf>
    <xf numFmtId="169" fontId="4" fillId="37" borderId="49" xfId="0" applyNumberFormat="1" applyFont="1" applyFill="1" applyBorder="1" applyAlignment="1">
      <alignment horizontal="center" vertical="center" wrapText="1"/>
    </xf>
    <xf numFmtId="170" fontId="3" fillId="0" borderId="18" xfId="0" applyNumberFormat="1" applyFont="1" applyBorder="1" applyAlignment="1">
      <alignment horizontal="center" vertical="center" wrapText="1"/>
    </xf>
    <xf numFmtId="169" fontId="3" fillId="2" borderId="10" xfId="0" applyNumberFormat="1" applyFont="1" applyFill="1" applyBorder="1" applyAlignment="1">
      <alignment horizontal="center" vertical="center" wrapText="1"/>
    </xf>
    <xf numFmtId="169" fontId="4" fillId="2" borderId="34" xfId="0" applyNumberFormat="1" applyFont="1" applyFill="1" applyBorder="1" applyAlignment="1">
      <alignment horizontal="center" vertical="center" wrapText="1"/>
    </xf>
    <xf numFmtId="169" fontId="4" fillId="2" borderId="11" xfId="0" applyNumberFormat="1" applyFont="1" applyFill="1" applyBorder="1" applyAlignment="1">
      <alignment horizontal="center" vertical="center" wrapText="1"/>
    </xf>
    <xf numFmtId="172" fontId="3" fillId="9" borderId="28" xfId="0" applyNumberFormat="1" applyFont="1" applyFill="1" applyBorder="1" applyAlignment="1">
      <alignment horizontal="center" vertical="center" wrapText="1"/>
    </xf>
    <xf numFmtId="172" fontId="3" fillId="9" borderId="27" xfId="0" applyNumberFormat="1" applyFont="1" applyFill="1" applyBorder="1" applyAlignment="1">
      <alignment horizontal="center" vertical="center" wrapText="1"/>
    </xf>
    <xf numFmtId="169" fontId="3" fillId="9" borderId="25" xfId="0" applyNumberFormat="1" applyFont="1" applyFill="1" applyBorder="1" applyAlignment="1">
      <alignment horizontal="center" vertical="center" wrapText="1"/>
    </xf>
    <xf numFmtId="170" fontId="3" fillId="9" borderId="27" xfId="0" applyNumberFormat="1" applyFont="1" applyFill="1" applyBorder="1" applyAlignment="1">
      <alignment horizontal="center" vertical="center" wrapText="1"/>
    </xf>
    <xf numFmtId="169" fontId="3" fillId="9" borderId="27" xfId="0" applyNumberFormat="1" applyFont="1" applyFill="1" applyBorder="1" applyAlignment="1">
      <alignment horizontal="center" vertical="center" wrapText="1"/>
    </xf>
    <xf numFmtId="169" fontId="4" fillId="12" borderId="47" xfId="0" applyNumberFormat="1" applyFont="1" applyFill="1" applyBorder="1" applyAlignment="1">
      <alignment horizontal="center" vertical="center" wrapText="1"/>
    </xf>
    <xf numFmtId="169" fontId="3" fillId="0" borderId="17" xfId="0" applyNumberFormat="1" applyFont="1" applyBorder="1" applyAlignment="1">
      <alignment horizontal="center" vertical="center" wrapText="1"/>
    </xf>
    <xf numFmtId="169" fontId="4" fillId="36" borderId="50" xfId="0" applyNumberFormat="1" applyFont="1" applyFill="1" applyBorder="1" applyAlignment="1">
      <alignment horizontal="center" vertical="center" wrapText="1"/>
    </xf>
    <xf numFmtId="169" fontId="4" fillId="36" borderId="47" xfId="0" applyNumberFormat="1" applyFont="1" applyFill="1" applyBorder="1" applyAlignment="1">
      <alignment horizontal="center" vertical="center" wrapText="1"/>
    </xf>
    <xf numFmtId="169" fontId="4" fillId="36" borderId="42" xfId="0" applyNumberFormat="1" applyFont="1" applyFill="1" applyBorder="1" applyAlignment="1">
      <alignment horizontal="center" vertical="center" wrapText="1"/>
    </xf>
    <xf numFmtId="170" fontId="47" fillId="9" borderId="17" xfId="0" applyNumberFormat="1" applyFont="1" applyFill="1" applyBorder="1" applyAlignment="1">
      <alignment horizontal="center" vertical="center" wrapText="1"/>
    </xf>
    <xf numFmtId="169" fontId="47" fillId="9" borderId="32" xfId="0" applyNumberFormat="1" applyFont="1" applyFill="1" applyBorder="1" applyAlignment="1">
      <alignment horizontal="center" vertical="center" wrapText="1"/>
    </xf>
    <xf numFmtId="0" fontId="3" fillId="8" borderId="16" xfId="0" applyFont="1" applyFill="1" applyBorder="1" applyAlignment="1">
      <alignment vertical="center" wrapText="1"/>
    </xf>
    <xf numFmtId="0" fontId="3" fillId="8" borderId="16" xfId="0" applyFont="1" applyFill="1" applyBorder="1" applyAlignment="1">
      <alignment vertical="center" wrapText="1"/>
    </xf>
    <xf numFmtId="0" fontId="3" fillId="8" borderId="25" xfId="0" applyFont="1" applyFill="1" applyBorder="1" applyAlignment="1">
      <alignment vertical="center" wrapText="1"/>
    </xf>
    <xf numFmtId="0" fontId="4" fillId="33" borderId="10" xfId="0" applyFont="1" applyFill="1" applyBorder="1" applyAlignment="1">
      <alignment horizontal="left" vertical="top" wrapText="1"/>
    </xf>
    <xf numFmtId="0" fontId="6" fillId="0" borderId="0" xfId="0" applyFont="1" applyAlignment="1">
      <alignment horizontal="center"/>
    </xf>
    <xf numFmtId="0" fontId="4" fillId="0" borderId="10" xfId="0" applyFont="1" applyBorder="1" applyAlignment="1">
      <alignment horizontal="left"/>
    </xf>
    <xf numFmtId="0" fontId="4" fillId="0" borderId="10" xfId="0" applyFont="1" applyBorder="1" applyAlignment="1">
      <alignment horizontal="left" vertical="top" wrapText="1"/>
    </xf>
    <xf numFmtId="0" fontId="8" fillId="0" borderId="10" xfId="0" applyFont="1" applyBorder="1" applyAlignment="1">
      <alignment horizontal="left" vertical="top" wrapText="1"/>
    </xf>
    <xf numFmtId="0" fontId="3" fillId="0" borderId="0" xfId="0" applyFont="1" applyAlignment="1">
      <alignment horizontal="left"/>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4" fontId="7" fillId="0" borderId="26" xfId="52" applyNumberFormat="1" applyFont="1" applyBorder="1" applyAlignment="1">
      <alignment horizontal="center" vertical="center" wrapText="1"/>
      <protection/>
    </xf>
    <xf numFmtId="4" fontId="7" fillId="0" borderId="21" xfId="52" applyNumberFormat="1" applyFont="1" applyBorder="1" applyAlignment="1">
      <alignment horizontal="center" vertical="center" wrapText="1"/>
      <protection/>
    </xf>
    <xf numFmtId="4" fontId="7" fillId="0" borderId="12" xfId="52" applyNumberFormat="1" applyFont="1" applyBorder="1" applyAlignment="1">
      <alignment horizontal="center" vertical="center" wrapText="1"/>
      <protection/>
    </xf>
    <xf numFmtId="0" fontId="7" fillId="0" borderId="2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0" xfId="0" applyFont="1" applyAlignment="1">
      <alignment horizontal="center" vertical="center"/>
    </xf>
    <xf numFmtId="0" fontId="49" fillId="0" borderId="43" xfId="0" applyFont="1" applyBorder="1" applyAlignment="1">
      <alignment horizontal="center" vertical="center"/>
    </xf>
    <xf numFmtId="0" fontId="49" fillId="0" borderId="51" xfId="0" applyFont="1" applyBorder="1" applyAlignment="1">
      <alignment horizontal="center" vertical="center"/>
    </xf>
    <xf numFmtId="0" fontId="49" fillId="0" borderId="25" xfId="0" applyFont="1" applyBorder="1" applyAlignment="1">
      <alignment horizontal="center" vertical="center"/>
    </xf>
    <xf numFmtId="49" fontId="47" fillId="0" borderId="52" xfId="0" applyNumberFormat="1" applyFont="1" applyBorder="1" applyAlignment="1">
      <alignment horizontal="center" vertical="center"/>
    </xf>
    <xf numFmtId="49" fontId="47" fillId="0" borderId="20" xfId="0" applyNumberFormat="1" applyFont="1" applyBorder="1" applyAlignment="1">
      <alignment horizontal="center" vertical="center"/>
    </xf>
    <xf numFmtId="49" fontId="47" fillId="0" borderId="19" xfId="0" applyNumberFormat="1" applyFont="1" applyBorder="1" applyAlignment="1">
      <alignment horizontal="center" vertical="center"/>
    </xf>
    <xf numFmtId="49" fontId="3" fillId="0" borderId="52"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47" fillId="0" borderId="52" xfId="0" applyNumberFormat="1" applyFont="1" applyBorder="1" applyAlignment="1">
      <alignment horizontal="center" vertical="center" wrapText="1"/>
    </xf>
    <xf numFmtId="49" fontId="47" fillId="0" borderId="20" xfId="0" applyNumberFormat="1" applyFont="1" applyBorder="1" applyAlignment="1">
      <alignment horizontal="center" vertical="center" wrapText="1"/>
    </xf>
    <xf numFmtId="49" fontId="47" fillId="0" borderId="19"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0" fontId="13" fillId="35" borderId="54" xfId="0" applyFont="1" applyFill="1" applyBorder="1" applyAlignment="1">
      <alignment horizontal="left" vertical="center"/>
    </xf>
    <xf numFmtId="0" fontId="13" fillId="35" borderId="15" xfId="0" applyFont="1" applyFill="1" applyBorder="1" applyAlignment="1">
      <alignment horizontal="left" vertical="center"/>
    </xf>
    <xf numFmtId="49" fontId="3" fillId="34" borderId="20" xfId="0" applyNumberFormat="1" applyFont="1" applyFill="1" applyBorder="1" applyAlignment="1">
      <alignment horizontal="center"/>
    </xf>
    <xf numFmtId="0" fontId="4" fillId="0" borderId="28" xfId="0" applyFont="1" applyBorder="1" applyAlignment="1">
      <alignment horizontal="center" vertical="center" wrapText="1"/>
    </xf>
    <xf numFmtId="0" fontId="38" fillId="0" borderId="27" xfId="0" applyFont="1" applyBorder="1" applyAlignment="1">
      <alignment horizontal="center"/>
    </xf>
    <xf numFmtId="0" fontId="38" fillId="0" borderId="36" xfId="0" applyFont="1" applyBorder="1" applyAlignment="1">
      <alignment horizontal="center"/>
    </xf>
    <xf numFmtId="49" fontId="3" fillId="0" borderId="19"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34" borderId="20" xfId="0" applyNumberFormat="1" applyFont="1" applyFill="1" applyBorder="1" applyAlignment="1">
      <alignment horizontal="center" vertical="center" wrapText="1"/>
    </xf>
    <xf numFmtId="16" fontId="49" fillId="0" borderId="43" xfId="0" applyNumberFormat="1" applyFont="1" applyBorder="1" applyAlignment="1">
      <alignment horizontal="center" vertical="center" wrapText="1"/>
    </xf>
    <xf numFmtId="0" fontId="49" fillId="0" borderId="51" xfId="0" applyFont="1" applyBorder="1" applyAlignment="1">
      <alignment horizontal="center" vertical="center" wrapText="1"/>
    </xf>
    <xf numFmtId="0" fontId="49" fillId="0" borderId="25" xfId="0" applyFont="1" applyBorder="1" applyAlignment="1">
      <alignment horizontal="center" vertical="center" wrapText="1"/>
    </xf>
    <xf numFmtId="49" fontId="3" fillId="0" borderId="52" xfId="0" applyNumberFormat="1" applyFont="1" applyBorder="1" applyAlignment="1">
      <alignment horizontal="center" vertical="center"/>
    </xf>
    <xf numFmtId="0" fontId="4" fillId="34" borderId="28"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41"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5" borderId="54" xfId="0" applyFont="1" applyFill="1" applyBorder="1" applyAlignment="1">
      <alignment horizontal="left" vertical="center" wrapText="1"/>
    </xf>
    <xf numFmtId="0" fontId="4" fillId="35" borderId="15" xfId="0" applyFont="1" applyFill="1" applyBorder="1" applyAlignment="1">
      <alignment horizontal="left" vertical="center" wrapText="1"/>
    </xf>
    <xf numFmtId="0" fontId="4" fillId="35" borderId="56" xfId="0" applyFont="1" applyFill="1" applyBorder="1" applyAlignment="1">
      <alignment horizontal="left" vertical="center" wrapText="1"/>
    </xf>
    <xf numFmtId="0" fontId="4" fillId="35" borderId="14" xfId="0" applyFont="1" applyFill="1" applyBorder="1" applyAlignment="1">
      <alignment horizontal="left" vertical="center" wrapText="1"/>
    </xf>
    <xf numFmtId="49" fontId="3" fillId="0" borderId="20" xfId="0" applyNumberFormat="1" applyFont="1" applyBorder="1" applyAlignment="1">
      <alignment horizontal="center" vertical="center"/>
    </xf>
    <xf numFmtId="0" fontId="0" fillId="0" borderId="20" xfId="0" applyBorder="1" applyAlignment="1">
      <alignment/>
    </xf>
    <xf numFmtId="0" fontId="0" fillId="0" borderId="19" xfId="0" applyBorder="1" applyAlignment="1">
      <alignment/>
    </xf>
    <xf numFmtId="0" fontId="4" fillId="0" borderId="28"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6" xfId="0" applyFont="1" applyFill="1" applyBorder="1" applyAlignment="1">
      <alignment horizontal="center" vertical="center"/>
    </xf>
    <xf numFmtId="49" fontId="47" fillId="0" borderId="57" xfId="0" applyNumberFormat="1" applyFont="1" applyBorder="1" applyAlignment="1">
      <alignment horizontal="center" vertical="center"/>
    </xf>
    <xf numFmtId="0" fontId="0" fillId="0" borderId="53" xfId="0" applyBorder="1" applyAlignment="1">
      <alignment/>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35" xfId="0" applyFont="1" applyBorder="1" applyAlignment="1">
      <alignment horizontal="center" vertical="center" wrapText="1"/>
    </xf>
    <xf numFmtId="0" fontId="13" fillId="0" borderId="54" xfId="0" applyFont="1" applyBorder="1" applyAlignment="1">
      <alignment horizontal="center" vertical="center" wrapText="1"/>
    </xf>
    <xf numFmtId="0" fontId="50" fillId="0" borderId="60" xfId="0" applyFont="1" applyBorder="1" applyAlignment="1">
      <alignment horizontal="center" vertical="center"/>
    </xf>
    <xf numFmtId="0" fontId="50" fillId="0" borderId="61" xfId="0" applyFont="1" applyBorder="1" applyAlignment="1">
      <alignment horizontal="center" vertical="center"/>
    </xf>
    <xf numFmtId="0" fontId="3" fillId="0" borderId="0" xfId="0" applyFont="1" applyAlignment="1">
      <alignment/>
    </xf>
    <xf numFmtId="0" fontId="4" fillId="0" borderId="36"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0" fillId="0" borderId="0" xfId="0" applyAlignment="1">
      <alignment/>
    </xf>
    <xf numFmtId="0" fontId="13" fillId="0" borderId="64" xfId="0" applyFont="1" applyBorder="1" applyAlignment="1">
      <alignment horizontal="center" vertical="center" wrapText="1"/>
    </xf>
    <xf numFmtId="0" fontId="13" fillId="0" borderId="15" xfId="0" applyFont="1" applyBorder="1" applyAlignment="1">
      <alignment horizontal="center" vertical="center" wrapText="1"/>
    </xf>
    <xf numFmtId="0" fontId="13" fillId="34" borderId="54"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4" fillId="0" borderId="43"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5" xfId="0" applyFont="1" applyBorder="1" applyAlignment="1">
      <alignment horizontal="center" vertical="center" wrapText="1"/>
    </xf>
    <xf numFmtId="0" fontId="13" fillId="35" borderId="54" xfId="0" applyFont="1" applyFill="1" applyBorder="1" applyAlignment="1">
      <alignment horizontal="left" vertical="center" wrapText="1"/>
    </xf>
    <xf numFmtId="0" fontId="13" fillId="35" borderId="15" xfId="0" applyFont="1" applyFill="1" applyBorder="1" applyAlignment="1">
      <alignment horizontal="left" vertical="center" wrapText="1"/>
    </xf>
    <xf numFmtId="0" fontId="4" fillId="16" borderId="54" xfId="0" applyFont="1" applyFill="1" applyBorder="1" applyAlignment="1">
      <alignment horizontal="left" vertical="center" wrapText="1"/>
    </xf>
    <xf numFmtId="0" fontId="4" fillId="16" borderId="15" xfId="0" applyFont="1" applyFill="1" applyBorder="1" applyAlignment="1">
      <alignment horizontal="left" vertical="center" wrapText="1"/>
    </xf>
    <xf numFmtId="0" fontId="8" fillId="16" borderId="54" xfId="0" applyFont="1" applyFill="1" applyBorder="1" applyAlignment="1">
      <alignment horizontal="left" vertical="center" wrapText="1"/>
    </xf>
    <xf numFmtId="0" fontId="8" fillId="16" borderId="15" xfId="0" applyFont="1" applyFill="1" applyBorder="1" applyAlignment="1">
      <alignment horizontal="left" vertical="center" wrapText="1"/>
    </xf>
    <xf numFmtId="0" fontId="10" fillId="16" borderId="54" xfId="0" applyFont="1" applyFill="1" applyBorder="1" applyAlignment="1">
      <alignment horizontal="left" vertical="center"/>
    </xf>
    <xf numFmtId="0" fontId="10" fillId="16" borderId="15" xfId="0" applyFont="1" applyFill="1" applyBorder="1" applyAlignment="1">
      <alignment horizontal="left"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рогр. соц.-эк. разв.приложение №1 правлен. вариан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1">
    <dxf/>
  </dxfs>
  <tableStyles count="1" defaultTableStyle="TableStyleMedium9" defaultPivotStyle="PivotStyleLight16">
    <tableStyle name="Стиль таблицы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1"/>
  <sheetViews>
    <sheetView view="pageBreakPreview" zoomScale="60" zoomScaleNormal="87" workbookViewId="0" topLeftCell="A1">
      <selection activeCell="B40" sqref="B40"/>
    </sheetView>
  </sheetViews>
  <sheetFormatPr defaultColWidth="9.140625" defaultRowHeight="15"/>
  <cols>
    <col min="1" max="1" width="6.7109375" style="0" customWidth="1"/>
    <col min="2" max="2" width="30.8515625" style="0" customWidth="1"/>
    <col min="3" max="3" width="11.7109375" style="0" customWidth="1"/>
    <col min="4" max="4" width="38.00390625" style="0" customWidth="1"/>
    <col min="5" max="5" width="24.421875" style="0" customWidth="1"/>
    <col min="6" max="6" width="22.140625" style="0" customWidth="1"/>
  </cols>
  <sheetData>
    <row r="1" spans="5:8" ht="15">
      <c r="E1" s="355" t="s">
        <v>28</v>
      </c>
      <c r="F1" s="355"/>
      <c r="G1" s="8"/>
      <c r="H1" s="10"/>
    </row>
    <row r="2" spans="5:8" ht="15">
      <c r="E2" s="355" t="s">
        <v>103</v>
      </c>
      <c r="F2" s="355"/>
      <c r="G2" s="355"/>
      <c r="H2" s="9"/>
    </row>
    <row r="3" spans="5:8" ht="15">
      <c r="E3" s="355" t="s">
        <v>102</v>
      </c>
      <c r="F3" s="355"/>
      <c r="G3" s="8"/>
      <c r="H3" s="9"/>
    </row>
    <row r="4" spans="1:8" ht="15">
      <c r="A4" s="7"/>
      <c r="B4" s="7"/>
      <c r="C4" s="7"/>
      <c r="D4" s="7"/>
      <c r="E4" s="355" t="s">
        <v>32</v>
      </c>
      <c r="F4" s="355"/>
      <c r="G4" s="37"/>
      <c r="H4" s="5"/>
    </row>
    <row r="5" spans="1:8" ht="15">
      <c r="A5" s="7"/>
      <c r="B5" s="7"/>
      <c r="C5" s="7"/>
      <c r="D5" s="7"/>
      <c r="E5" s="355" t="s">
        <v>34</v>
      </c>
      <c r="F5" s="355"/>
      <c r="G5" s="37"/>
      <c r="H5" s="5"/>
    </row>
    <row r="6" spans="1:8" ht="15">
      <c r="A6" s="7"/>
      <c r="B6" s="7"/>
      <c r="C6" s="7"/>
      <c r="D6" s="7"/>
      <c r="E6" s="6"/>
      <c r="F6" s="6"/>
      <c r="G6" s="5"/>
      <c r="H6" s="5"/>
    </row>
    <row r="7" spans="1:8" ht="15">
      <c r="A7" s="351" t="s">
        <v>30</v>
      </c>
      <c r="B7" s="351"/>
      <c r="C7" s="351"/>
      <c r="D7" s="351"/>
      <c r="E7" s="351"/>
      <c r="F7" s="351"/>
      <c r="G7" s="351"/>
      <c r="H7" s="351"/>
    </row>
    <row r="9" spans="1:6" ht="38.25">
      <c r="A9" s="2" t="s">
        <v>4</v>
      </c>
      <c r="B9" s="2" t="s">
        <v>5</v>
      </c>
      <c r="C9" s="2" t="s">
        <v>6</v>
      </c>
      <c r="D9" s="2" t="s">
        <v>7</v>
      </c>
      <c r="E9" s="2" t="s">
        <v>8</v>
      </c>
      <c r="F9" s="2" t="s">
        <v>9</v>
      </c>
    </row>
    <row r="10" spans="1:6" ht="15">
      <c r="A10" s="2">
        <v>1</v>
      </c>
      <c r="B10" s="2">
        <v>2</v>
      </c>
      <c r="C10" s="2">
        <v>3</v>
      </c>
      <c r="D10" s="2">
        <v>4</v>
      </c>
      <c r="E10" s="2">
        <v>5</v>
      </c>
      <c r="F10" s="2">
        <v>6</v>
      </c>
    </row>
    <row r="11" spans="1:6" ht="15">
      <c r="A11" s="354" t="s">
        <v>86</v>
      </c>
      <c r="B11" s="354"/>
      <c r="C11" s="354"/>
      <c r="D11" s="354"/>
      <c r="E11" s="354"/>
      <c r="F11" s="354"/>
    </row>
    <row r="12" spans="1:6" ht="58.5" customHeight="1">
      <c r="A12" s="1" t="s">
        <v>60</v>
      </c>
      <c r="B12" s="28" t="s">
        <v>87</v>
      </c>
      <c r="C12" s="1">
        <v>2009</v>
      </c>
      <c r="D12" s="34" t="s">
        <v>98</v>
      </c>
      <c r="E12" s="34" t="s">
        <v>106</v>
      </c>
      <c r="F12" s="1" t="s">
        <v>10</v>
      </c>
    </row>
    <row r="13" spans="1:6" ht="16.5" customHeight="1">
      <c r="A13" s="353" t="s">
        <v>47</v>
      </c>
      <c r="B13" s="353"/>
      <c r="C13" s="353"/>
      <c r="D13" s="353"/>
      <c r="E13" s="353"/>
      <c r="F13" s="353"/>
    </row>
    <row r="14" spans="1:6" ht="138" customHeight="1">
      <c r="A14" s="1" t="s">
        <v>59</v>
      </c>
      <c r="B14" s="36" t="s">
        <v>73</v>
      </c>
      <c r="C14" s="1" t="s">
        <v>11</v>
      </c>
      <c r="D14" s="34" t="s">
        <v>107</v>
      </c>
      <c r="E14" s="34" t="s">
        <v>112</v>
      </c>
      <c r="F14" s="1" t="s">
        <v>127</v>
      </c>
    </row>
    <row r="15" spans="1:7" ht="14.25" customHeight="1">
      <c r="A15" s="350" t="s">
        <v>63</v>
      </c>
      <c r="B15" s="350"/>
      <c r="C15" s="350"/>
      <c r="D15" s="350"/>
      <c r="E15" s="350"/>
      <c r="F15" s="350"/>
      <c r="G15" s="33"/>
    </row>
    <row r="16" spans="1:6" ht="90.75" customHeight="1">
      <c r="A16" s="1" t="s">
        <v>62</v>
      </c>
      <c r="B16" s="40" t="s">
        <v>124</v>
      </c>
      <c r="C16" s="1" t="s">
        <v>11</v>
      </c>
      <c r="D16" s="34" t="s">
        <v>105</v>
      </c>
      <c r="E16" s="39" t="s">
        <v>108</v>
      </c>
      <c r="F16" s="1" t="s">
        <v>64</v>
      </c>
    </row>
    <row r="17" spans="1:6" ht="15">
      <c r="A17" s="352" t="s">
        <v>65</v>
      </c>
      <c r="B17" s="352"/>
      <c r="C17" s="352"/>
      <c r="D17" s="352"/>
      <c r="E17" s="352"/>
      <c r="F17" s="352"/>
    </row>
    <row r="18" spans="1:6" ht="206.25" customHeight="1">
      <c r="A18" s="1" t="s">
        <v>12</v>
      </c>
      <c r="B18" s="34" t="s">
        <v>88</v>
      </c>
      <c r="C18" s="1" t="s">
        <v>11</v>
      </c>
      <c r="D18" s="34" t="s">
        <v>89</v>
      </c>
      <c r="E18" s="34" t="s">
        <v>109</v>
      </c>
      <c r="F18" s="1" t="s">
        <v>131</v>
      </c>
    </row>
    <row r="19" spans="1:6" ht="212.25" customHeight="1">
      <c r="A19" s="1" t="s">
        <v>13</v>
      </c>
      <c r="B19" s="34" t="s">
        <v>90</v>
      </c>
      <c r="C19" s="1" t="s">
        <v>11</v>
      </c>
      <c r="D19" s="34" t="s">
        <v>0</v>
      </c>
      <c r="E19" s="34" t="s">
        <v>110</v>
      </c>
      <c r="F19" s="1" t="s">
        <v>131</v>
      </c>
    </row>
    <row r="20" spans="1:6" ht="179.25" customHeight="1">
      <c r="A20" s="1" t="s">
        <v>14</v>
      </c>
      <c r="B20" s="34" t="s">
        <v>74</v>
      </c>
      <c r="C20" s="1" t="s">
        <v>11</v>
      </c>
      <c r="D20" s="34" t="s">
        <v>1</v>
      </c>
      <c r="E20" s="34" t="s">
        <v>111</v>
      </c>
      <c r="F20" s="1" t="s">
        <v>131</v>
      </c>
    </row>
    <row r="21" spans="1:6" ht="168" customHeight="1">
      <c r="A21" s="1" t="s">
        <v>15</v>
      </c>
      <c r="B21" s="34" t="s">
        <v>101</v>
      </c>
      <c r="C21" s="1" t="s">
        <v>11</v>
      </c>
      <c r="D21" s="34" t="s">
        <v>1</v>
      </c>
      <c r="E21" s="34" t="s">
        <v>114</v>
      </c>
      <c r="F21" s="1" t="s">
        <v>23</v>
      </c>
    </row>
    <row r="22" spans="1:6" ht="19.5" customHeight="1">
      <c r="A22" s="353" t="s">
        <v>46</v>
      </c>
      <c r="B22" s="353"/>
      <c r="C22" s="353"/>
      <c r="D22" s="353"/>
      <c r="E22" s="353"/>
      <c r="F22" s="353"/>
    </row>
    <row r="23" spans="1:6" ht="102.75" customHeight="1">
      <c r="A23" s="1" t="s">
        <v>16</v>
      </c>
      <c r="B23" s="34" t="s">
        <v>75</v>
      </c>
      <c r="C23" s="1" t="s">
        <v>11</v>
      </c>
      <c r="D23" s="34" t="s">
        <v>129</v>
      </c>
      <c r="E23" s="34" t="s">
        <v>91</v>
      </c>
      <c r="F23" s="1" t="s">
        <v>115</v>
      </c>
    </row>
    <row r="24" spans="1:6" ht="106.5" customHeight="1">
      <c r="A24" s="1" t="s">
        <v>17</v>
      </c>
      <c r="B24" s="34" t="s">
        <v>2</v>
      </c>
      <c r="C24" s="1">
        <v>2009</v>
      </c>
      <c r="D24" s="34" t="s">
        <v>92</v>
      </c>
      <c r="E24" s="34" t="s">
        <v>113</v>
      </c>
      <c r="F24" s="1" t="s">
        <v>131</v>
      </c>
    </row>
    <row r="25" spans="1:6" ht="70.5" customHeight="1">
      <c r="A25" s="40" t="s">
        <v>125</v>
      </c>
      <c r="B25" s="40" t="s">
        <v>126</v>
      </c>
      <c r="C25" s="40" t="s">
        <v>11</v>
      </c>
      <c r="D25" s="40" t="s">
        <v>128</v>
      </c>
      <c r="E25" s="40" t="s">
        <v>130</v>
      </c>
      <c r="F25" s="1" t="s">
        <v>131</v>
      </c>
    </row>
    <row r="26" spans="1:6" ht="15">
      <c r="A26" s="353" t="s">
        <v>66</v>
      </c>
      <c r="B26" s="353"/>
      <c r="C26" s="353"/>
      <c r="D26" s="353"/>
      <c r="E26" s="353"/>
      <c r="F26" s="353"/>
    </row>
    <row r="27" spans="1:6" ht="79.5" customHeight="1">
      <c r="A27" s="1" t="s">
        <v>18</v>
      </c>
      <c r="B27" s="34" t="s">
        <v>69</v>
      </c>
      <c r="C27" s="1">
        <v>2009</v>
      </c>
      <c r="D27" s="34" t="s">
        <v>116</v>
      </c>
      <c r="E27" s="34" t="s">
        <v>117</v>
      </c>
      <c r="F27" s="1" t="s">
        <v>131</v>
      </c>
    </row>
    <row r="28" spans="1:6" ht="201" customHeight="1">
      <c r="A28" s="1" t="s">
        <v>19</v>
      </c>
      <c r="B28" s="34" t="s">
        <v>3</v>
      </c>
      <c r="C28" s="1" t="s">
        <v>11</v>
      </c>
      <c r="D28" s="34" t="s">
        <v>118</v>
      </c>
      <c r="E28" s="34" t="s">
        <v>93</v>
      </c>
      <c r="F28" s="1" t="s">
        <v>119</v>
      </c>
    </row>
    <row r="29" spans="1:6" ht="17.25" customHeight="1">
      <c r="A29" s="353" t="s">
        <v>72</v>
      </c>
      <c r="B29" s="353"/>
      <c r="C29" s="353"/>
      <c r="D29" s="353"/>
      <c r="E29" s="353"/>
      <c r="F29" s="353"/>
    </row>
    <row r="30" spans="1:6" ht="88.5" customHeight="1">
      <c r="A30" s="1" t="s">
        <v>70</v>
      </c>
      <c r="B30" s="34" t="s">
        <v>71</v>
      </c>
      <c r="C30" s="1">
        <v>2009</v>
      </c>
      <c r="D30" s="34" t="s">
        <v>71</v>
      </c>
      <c r="E30" s="34" t="s">
        <v>94</v>
      </c>
      <c r="F30" s="1" t="s">
        <v>131</v>
      </c>
    </row>
    <row r="31" spans="1:6" ht="126.75" customHeight="1">
      <c r="A31" s="1" t="s">
        <v>20</v>
      </c>
      <c r="B31" s="42" t="s">
        <v>135</v>
      </c>
      <c r="C31" s="1">
        <v>2009</v>
      </c>
      <c r="D31" s="34" t="s">
        <v>82</v>
      </c>
      <c r="E31" s="34" t="s">
        <v>94</v>
      </c>
      <c r="F31" s="1" t="s">
        <v>131</v>
      </c>
    </row>
    <row r="32" spans="1:6" ht="132" customHeight="1">
      <c r="A32" s="1" t="s">
        <v>21</v>
      </c>
      <c r="B32" s="42" t="s">
        <v>136</v>
      </c>
      <c r="C32" s="1" t="s">
        <v>11</v>
      </c>
      <c r="D32" s="34" t="s">
        <v>84</v>
      </c>
      <c r="E32" s="34" t="s">
        <v>95</v>
      </c>
      <c r="F32" s="1" t="s">
        <v>131</v>
      </c>
    </row>
    <row r="33" spans="1:6" ht="175.5" customHeight="1">
      <c r="A33" s="1" t="s">
        <v>22</v>
      </c>
      <c r="B33" s="34" t="s">
        <v>76</v>
      </c>
      <c r="C33" s="1" t="s">
        <v>11</v>
      </c>
      <c r="D33" s="34" t="s">
        <v>83</v>
      </c>
      <c r="E33" s="34" t="s">
        <v>99</v>
      </c>
      <c r="F33" s="1" t="s">
        <v>131</v>
      </c>
    </row>
    <row r="34" spans="1:6" ht="15" customHeight="1">
      <c r="A34" s="353" t="s">
        <v>67</v>
      </c>
      <c r="B34" s="353"/>
      <c r="C34" s="353"/>
      <c r="D34" s="353"/>
      <c r="E34" s="353"/>
      <c r="F34" s="353"/>
    </row>
    <row r="35" spans="1:6" ht="120" customHeight="1">
      <c r="A35" s="1" t="s">
        <v>24</v>
      </c>
      <c r="B35" s="34" t="s">
        <v>77</v>
      </c>
      <c r="C35" s="1">
        <v>2009</v>
      </c>
      <c r="D35" s="34" t="s">
        <v>85</v>
      </c>
      <c r="E35" s="34" t="s">
        <v>100</v>
      </c>
      <c r="F35" s="1" t="s">
        <v>132</v>
      </c>
    </row>
    <row r="36" spans="1:6" ht="68.25" customHeight="1">
      <c r="A36" s="1" t="s">
        <v>25</v>
      </c>
      <c r="B36" s="34" t="s">
        <v>26</v>
      </c>
      <c r="C36" s="1" t="s">
        <v>11</v>
      </c>
      <c r="D36" s="34" t="s">
        <v>120</v>
      </c>
      <c r="E36" s="34" t="s">
        <v>121</v>
      </c>
      <c r="F36" s="1" t="s">
        <v>132</v>
      </c>
    </row>
    <row r="37" spans="1:6" ht="15.75" customHeight="1">
      <c r="A37" s="353" t="s">
        <v>61</v>
      </c>
      <c r="B37" s="353"/>
      <c r="C37" s="353"/>
      <c r="D37" s="353"/>
      <c r="E37" s="353"/>
      <c r="F37" s="353"/>
    </row>
    <row r="38" spans="1:6" ht="118.5" customHeight="1">
      <c r="A38" s="1" t="s">
        <v>27</v>
      </c>
      <c r="B38" s="38" t="s">
        <v>122</v>
      </c>
      <c r="C38" s="1" t="s">
        <v>11</v>
      </c>
      <c r="D38" s="34" t="s">
        <v>137</v>
      </c>
      <c r="E38" s="34" t="s">
        <v>123</v>
      </c>
      <c r="F38" s="1" t="s">
        <v>133</v>
      </c>
    </row>
    <row r="39" spans="1:6" ht="15">
      <c r="A39" s="353" t="s">
        <v>68</v>
      </c>
      <c r="B39" s="353"/>
      <c r="C39" s="353"/>
      <c r="D39" s="353"/>
      <c r="E39" s="353"/>
      <c r="F39" s="353"/>
    </row>
    <row r="40" spans="1:6" ht="95.25" customHeight="1">
      <c r="A40" s="32" t="s">
        <v>35</v>
      </c>
      <c r="B40" s="35" t="s">
        <v>78</v>
      </c>
      <c r="C40" s="1" t="s">
        <v>11</v>
      </c>
      <c r="D40" s="34" t="s">
        <v>81</v>
      </c>
      <c r="E40" s="34" t="s">
        <v>97</v>
      </c>
      <c r="F40" s="1" t="s">
        <v>131</v>
      </c>
    </row>
    <row r="41" spans="1:6" ht="81.75" customHeight="1">
      <c r="A41" s="31" t="s">
        <v>45</v>
      </c>
      <c r="B41" s="35" t="s">
        <v>79</v>
      </c>
      <c r="C41" s="31" t="s">
        <v>11</v>
      </c>
      <c r="D41" s="34" t="s">
        <v>80</v>
      </c>
      <c r="E41" s="34" t="s">
        <v>96</v>
      </c>
      <c r="F41" s="1" t="s">
        <v>134</v>
      </c>
    </row>
  </sheetData>
  <sheetProtection/>
  <mergeCells count="16">
    <mergeCell ref="E1:F1"/>
    <mergeCell ref="A39:F39"/>
    <mergeCell ref="A22:F22"/>
    <mergeCell ref="A26:F26"/>
    <mergeCell ref="A29:F29"/>
    <mergeCell ref="A34:F34"/>
    <mergeCell ref="E2:G2"/>
    <mergeCell ref="E3:F3"/>
    <mergeCell ref="E4:F4"/>
    <mergeCell ref="E5:F5"/>
    <mergeCell ref="A15:F15"/>
    <mergeCell ref="A7:H7"/>
    <mergeCell ref="A17:F17"/>
    <mergeCell ref="A13:F13"/>
    <mergeCell ref="A11:F11"/>
    <mergeCell ref="A37:F37"/>
  </mergeCells>
  <printOptions/>
  <pageMargins left="0.5905511811023623" right="0.3937007874015748" top="0.984251968503937" bottom="0.5905511811023623" header="0.31496062992125984" footer="0.31496062992125984"/>
  <pageSetup horizontalDpi="180" verticalDpi="180" orientation="landscape" paperSize="9" r:id="rId1"/>
</worksheet>
</file>

<file path=xl/worksheets/sheet2.xml><?xml version="1.0" encoding="utf-8"?>
<worksheet xmlns="http://schemas.openxmlformats.org/spreadsheetml/2006/main" xmlns:r="http://schemas.openxmlformats.org/officeDocument/2006/relationships">
  <dimension ref="A1:G49"/>
  <sheetViews>
    <sheetView zoomScalePageLayoutView="0" workbookViewId="0" topLeftCell="A1">
      <selection activeCell="K12" sqref="K12"/>
    </sheetView>
  </sheetViews>
  <sheetFormatPr defaultColWidth="9.140625" defaultRowHeight="15"/>
  <cols>
    <col min="1" max="1" width="4.7109375" style="0" customWidth="1"/>
    <col min="2" max="2" width="46.7109375" style="0" customWidth="1"/>
    <col min="3" max="3" width="13.00390625" style="0" customWidth="1"/>
    <col min="4" max="4" width="11.140625" style="0" customWidth="1"/>
    <col min="5" max="5" width="11.28125" style="0" customWidth="1"/>
    <col min="6" max="6" width="12.7109375" style="0" customWidth="1"/>
    <col min="7" max="7" width="14.28125" style="0" customWidth="1"/>
  </cols>
  <sheetData>
    <row r="1" spans="4:7" ht="15">
      <c r="D1" s="9" t="s">
        <v>28</v>
      </c>
      <c r="E1" s="8">
        <v>2</v>
      </c>
      <c r="F1" s="9"/>
      <c r="G1" s="9"/>
    </row>
    <row r="2" spans="4:7" ht="15">
      <c r="D2" s="9" t="s">
        <v>29</v>
      </c>
      <c r="E2" s="9"/>
      <c r="F2" s="9"/>
      <c r="G2" s="9"/>
    </row>
    <row r="3" spans="4:7" ht="15">
      <c r="D3" s="9" t="s">
        <v>31</v>
      </c>
      <c r="E3" s="9"/>
      <c r="F3" s="9"/>
      <c r="G3" s="9"/>
    </row>
    <row r="4" spans="4:7" ht="15">
      <c r="D4" s="9" t="s">
        <v>33</v>
      </c>
      <c r="E4" s="9"/>
      <c r="F4" s="9"/>
      <c r="G4" s="9"/>
    </row>
    <row r="5" spans="4:7" ht="15">
      <c r="D5" s="9" t="s">
        <v>32</v>
      </c>
      <c r="E5" s="9"/>
      <c r="F5" s="9"/>
      <c r="G5" s="9"/>
    </row>
    <row r="6" spans="4:7" ht="15">
      <c r="D6" s="9" t="s">
        <v>34</v>
      </c>
      <c r="E6" s="9"/>
      <c r="F6" s="9"/>
      <c r="G6" s="9"/>
    </row>
    <row r="7" spans="1:7" ht="17.25" customHeight="1">
      <c r="A7" s="12"/>
      <c r="B7" s="12"/>
      <c r="C7" s="12"/>
      <c r="D7" s="6"/>
      <c r="E7" s="6"/>
      <c r="F7" s="6"/>
      <c r="G7" s="6"/>
    </row>
    <row r="8" spans="1:7" ht="15">
      <c r="A8" s="363" t="s">
        <v>48</v>
      </c>
      <c r="B8" s="363"/>
      <c r="C8" s="363"/>
      <c r="D8" s="363"/>
      <c r="E8" s="363"/>
      <c r="F8" s="363"/>
      <c r="G8" s="363"/>
    </row>
    <row r="9" spans="1:7" ht="15">
      <c r="A9" s="357" t="s">
        <v>4</v>
      </c>
      <c r="B9" s="357" t="s">
        <v>5</v>
      </c>
      <c r="C9" s="357" t="s">
        <v>49</v>
      </c>
      <c r="D9" s="357" t="s">
        <v>50</v>
      </c>
      <c r="E9" s="357"/>
      <c r="F9" s="357"/>
      <c r="G9" s="357"/>
    </row>
    <row r="10" spans="1:7" ht="25.5">
      <c r="A10" s="357"/>
      <c r="B10" s="357"/>
      <c r="C10" s="357"/>
      <c r="D10" s="13" t="s">
        <v>51</v>
      </c>
      <c r="E10" s="13" t="s">
        <v>52</v>
      </c>
      <c r="F10" s="13" t="s">
        <v>53</v>
      </c>
      <c r="G10" s="13" t="s">
        <v>54</v>
      </c>
    </row>
    <row r="11" spans="1:7" ht="15">
      <c r="A11" s="13">
        <v>1</v>
      </c>
      <c r="B11" s="13">
        <v>2</v>
      </c>
      <c r="C11" s="13">
        <v>3</v>
      </c>
      <c r="D11" s="13">
        <v>4</v>
      </c>
      <c r="E11" s="13">
        <v>5</v>
      </c>
      <c r="F11" s="13">
        <v>6</v>
      </c>
      <c r="G11" s="13">
        <v>7</v>
      </c>
    </row>
    <row r="12" spans="1:7" ht="59.25" customHeight="1">
      <c r="A12" s="357"/>
      <c r="B12" s="14"/>
      <c r="C12" s="15"/>
      <c r="D12" s="16"/>
      <c r="E12" s="16"/>
      <c r="F12" s="16"/>
      <c r="G12" s="16"/>
    </row>
    <row r="13" spans="1:7" ht="15">
      <c r="A13" s="357"/>
      <c r="B13" s="17" t="s">
        <v>40</v>
      </c>
      <c r="C13" s="13"/>
      <c r="D13" s="18"/>
      <c r="E13" s="18"/>
      <c r="F13" s="18"/>
      <c r="G13" s="18"/>
    </row>
    <row r="14" spans="1:7" ht="15">
      <c r="A14" s="357"/>
      <c r="B14" s="17" t="s">
        <v>41</v>
      </c>
      <c r="C14" s="13"/>
      <c r="D14" s="18"/>
      <c r="E14" s="18"/>
      <c r="F14" s="18"/>
      <c r="G14" s="18"/>
    </row>
    <row r="15" spans="1:7" ht="15">
      <c r="A15" s="357"/>
      <c r="B15" s="17" t="s">
        <v>42</v>
      </c>
      <c r="C15" s="13"/>
      <c r="D15" s="18"/>
      <c r="E15" s="18"/>
      <c r="F15" s="18"/>
      <c r="G15" s="18"/>
    </row>
    <row r="16" spans="1:7" ht="48" customHeight="1">
      <c r="A16" s="357"/>
      <c r="B16" s="14"/>
      <c r="C16" s="15"/>
      <c r="D16" s="16"/>
      <c r="E16" s="16"/>
      <c r="F16" s="16"/>
      <c r="G16" s="16"/>
    </row>
    <row r="17" spans="1:7" ht="15">
      <c r="A17" s="357"/>
      <c r="B17" s="17" t="s">
        <v>40</v>
      </c>
      <c r="C17" s="13"/>
      <c r="D17" s="18"/>
      <c r="E17" s="18"/>
      <c r="F17" s="18"/>
      <c r="G17" s="18"/>
    </row>
    <row r="18" spans="1:7" ht="15">
      <c r="A18" s="357"/>
      <c r="B18" s="17" t="s">
        <v>41</v>
      </c>
      <c r="C18" s="13"/>
      <c r="D18" s="18"/>
      <c r="E18" s="18"/>
      <c r="F18" s="18"/>
      <c r="G18" s="18"/>
    </row>
    <row r="19" spans="1:7" ht="15">
      <c r="A19" s="357"/>
      <c r="B19" s="17" t="s">
        <v>42</v>
      </c>
      <c r="C19" s="13"/>
      <c r="D19" s="18"/>
      <c r="E19" s="18"/>
      <c r="F19" s="18"/>
      <c r="G19" s="18"/>
    </row>
    <row r="20" spans="1:7" ht="48" customHeight="1">
      <c r="A20" s="358"/>
      <c r="B20" s="19"/>
      <c r="C20" s="20"/>
      <c r="D20" s="20"/>
      <c r="E20" s="20"/>
      <c r="F20" s="20"/>
      <c r="G20" s="20"/>
    </row>
    <row r="21" spans="1:7" ht="15">
      <c r="A21" s="359"/>
      <c r="B21" s="21" t="s">
        <v>40</v>
      </c>
      <c r="C21" s="22"/>
      <c r="D21" s="23"/>
      <c r="E21" s="23"/>
      <c r="F21" s="23"/>
      <c r="G21" s="23"/>
    </row>
    <row r="22" spans="1:7" ht="15">
      <c r="A22" s="359"/>
      <c r="B22" s="21" t="s">
        <v>41</v>
      </c>
      <c r="C22" s="22"/>
      <c r="D22" s="23"/>
      <c r="E22" s="23"/>
      <c r="F22" s="23"/>
      <c r="G22" s="23"/>
    </row>
    <row r="23" spans="1:7" ht="15.75" customHeight="1">
      <c r="A23" s="359"/>
      <c r="B23" s="21" t="s">
        <v>42</v>
      </c>
      <c r="C23" s="22"/>
      <c r="D23" s="23"/>
      <c r="E23" s="23"/>
      <c r="F23" s="23"/>
      <c r="G23" s="23"/>
    </row>
    <row r="24" spans="1:7" ht="15" hidden="1">
      <c r="A24" s="359"/>
      <c r="B24" s="21" t="s">
        <v>42</v>
      </c>
      <c r="C24" s="22"/>
      <c r="D24" s="23"/>
      <c r="E24" s="23"/>
      <c r="F24" s="23"/>
      <c r="G24" s="23"/>
    </row>
    <row r="25" spans="1:7" ht="15" hidden="1">
      <c r="A25" s="360"/>
      <c r="B25" s="21" t="s">
        <v>55</v>
      </c>
      <c r="C25" s="22"/>
      <c r="D25" s="23"/>
      <c r="E25" s="23"/>
      <c r="F25" s="23"/>
      <c r="G25" s="23"/>
    </row>
    <row r="26" spans="1:7" ht="69" customHeight="1">
      <c r="A26" s="361"/>
      <c r="B26" s="24"/>
      <c r="C26" s="25"/>
      <c r="D26" s="26"/>
      <c r="E26" s="26"/>
      <c r="F26" s="26"/>
      <c r="G26" s="26"/>
    </row>
    <row r="27" spans="1:7" ht="15">
      <c r="A27" s="362"/>
      <c r="B27" s="27" t="s">
        <v>56</v>
      </c>
      <c r="C27" s="25"/>
      <c r="D27" s="26"/>
      <c r="E27" s="26"/>
      <c r="F27" s="26"/>
      <c r="G27" s="26"/>
    </row>
    <row r="28" spans="1:7" ht="15">
      <c r="A28" s="362"/>
      <c r="B28" s="27" t="s">
        <v>57</v>
      </c>
      <c r="C28" s="25"/>
      <c r="D28" s="26"/>
      <c r="E28" s="26"/>
      <c r="F28" s="26"/>
      <c r="G28" s="26"/>
    </row>
    <row r="29" spans="1:7" ht="15">
      <c r="A29" s="362"/>
      <c r="B29" s="27" t="s">
        <v>58</v>
      </c>
      <c r="C29" s="25"/>
      <c r="D29" s="26"/>
      <c r="E29" s="26"/>
      <c r="F29" s="26"/>
      <c r="G29" s="26"/>
    </row>
    <row r="30" spans="1:7" ht="76.5" customHeight="1">
      <c r="A30" s="361"/>
      <c r="B30" s="28"/>
      <c r="C30" s="25"/>
      <c r="D30" s="26"/>
      <c r="E30" s="26"/>
      <c r="F30" s="26"/>
      <c r="G30" s="26"/>
    </row>
    <row r="31" spans="1:7" ht="15">
      <c r="A31" s="362"/>
      <c r="B31" s="17" t="s">
        <v>56</v>
      </c>
      <c r="C31" s="25"/>
      <c r="D31" s="26"/>
      <c r="E31" s="26"/>
      <c r="F31" s="26"/>
      <c r="G31" s="26"/>
    </row>
    <row r="32" spans="1:7" ht="15">
      <c r="A32" s="362"/>
      <c r="B32" s="17" t="s">
        <v>57</v>
      </c>
      <c r="C32" s="25"/>
      <c r="D32" s="26"/>
      <c r="E32" s="26"/>
      <c r="F32" s="26"/>
      <c r="G32" s="26"/>
    </row>
    <row r="33" spans="1:7" ht="15">
      <c r="A33" s="362"/>
      <c r="B33" s="17" t="s">
        <v>58</v>
      </c>
      <c r="C33" s="25"/>
      <c r="D33" s="26"/>
      <c r="E33" s="26"/>
      <c r="F33" s="26"/>
      <c r="G33" s="26"/>
    </row>
    <row r="34" spans="1:7" ht="56.25" customHeight="1">
      <c r="A34" s="356"/>
      <c r="B34" s="14"/>
      <c r="C34" s="15"/>
      <c r="D34" s="16"/>
      <c r="E34" s="16"/>
      <c r="F34" s="16"/>
      <c r="G34" s="16"/>
    </row>
    <row r="35" spans="1:7" ht="15">
      <c r="A35" s="356"/>
      <c r="B35" s="17" t="s">
        <v>40</v>
      </c>
      <c r="C35" s="29"/>
      <c r="D35" s="26"/>
      <c r="E35" s="26"/>
      <c r="F35" s="26"/>
      <c r="G35" s="26"/>
    </row>
    <row r="36" spans="1:7" ht="15">
      <c r="A36" s="356"/>
      <c r="B36" s="17" t="s">
        <v>41</v>
      </c>
      <c r="C36" s="29"/>
      <c r="D36" s="26"/>
      <c r="E36" s="26"/>
      <c r="F36" s="26"/>
      <c r="G36" s="26"/>
    </row>
    <row r="37" spans="1:7" ht="15">
      <c r="A37" s="356"/>
      <c r="B37" s="17" t="s">
        <v>42</v>
      </c>
      <c r="C37" s="29"/>
      <c r="D37" s="26"/>
      <c r="E37" s="26"/>
      <c r="F37" s="26"/>
      <c r="G37" s="26"/>
    </row>
    <row r="38" spans="1:7" ht="55.5" customHeight="1">
      <c r="A38" s="356"/>
      <c r="B38" s="17"/>
      <c r="C38" s="13"/>
      <c r="D38" s="18"/>
      <c r="E38" s="18"/>
      <c r="F38" s="18"/>
      <c r="G38" s="18"/>
    </row>
    <row r="39" spans="1:7" ht="15">
      <c r="A39" s="356"/>
      <c r="B39" s="17" t="s">
        <v>40</v>
      </c>
      <c r="C39" s="13"/>
      <c r="D39" s="18"/>
      <c r="E39" s="18"/>
      <c r="F39" s="18"/>
      <c r="G39" s="18"/>
    </row>
    <row r="40" spans="1:7" ht="15">
      <c r="A40" s="356"/>
      <c r="B40" s="17" t="s">
        <v>41</v>
      </c>
      <c r="C40" s="13"/>
      <c r="D40" s="18"/>
      <c r="E40" s="18"/>
      <c r="F40" s="18"/>
      <c r="G40" s="18"/>
    </row>
    <row r="41" spans="1:7" ht="15">
      <c r="A41" s="356"/>
      <c r="B41" s="17" t="s">
        <v>42</v>
      </c>
      <c r="C41" s="13"/>
      <c r="D41" s="18"/>
      <c r="E41" s="18"/>
      <c r="F41" s="18"/>
      <c r="G41" s="18"/>
    </row>
    <row r="42" spans="1:7" ht="99" customHeight="1">
      <c r="A42" s="356"/>
      <c r="B42" s="17"/>
      <c r="C42" s="13"/>
      <c r="D42" s="18"/>
      <c r="E42" s="18"/>
      <c r="F42" s="18"/>
      <c r="G42" s="18"/>
    </row>
    <row r="43" spans="1:7" ht="15">
      <c r="A43" s="356"/>
      <c r="B43" s="17" t="s">
        <v>40</v>
      </c>
      <c r="C43" s="13"/>
      <c r="D43" s="18"/>
      <c r="E43" s="18"/>
      <c r="F43" s="18"/>
      <c r="G43" s="18"/>
    </row>
    <row r="44" spans="1:7" ht="15">
      <c r="A44" s="356"/>
      <c r="B44" s="17" t="s">
        <v>41</v>
      </c>
      <c r="C44" s="13"/>
      <c r="D44" s="18"/>
      <c r="E44" s="18"/>
      <c r="F44" s="18"/>
      <c r="G44" s="18"/>
    </row>
    <row r="45" spans="1:7" ht="15">
      <c r="A45" s="356"/>
      <c r="B45" s="17" t="s">
        <v>42</v>
      </c>
      <c r="C45" s="13"/>
      <c r="D45" s="18"/>
      <c r="E45" s="18"/>
      <c r="F45" s="18"/>
      <c r="G45" s="18"/>
    </row>
    <row r="46" spans="1:7" ht="71.25" customHeight="1">
      <c r="A46" s="356"/>
      <c r="B46" s="14"/>
      <c r="C46" s="15"/>
      <c r="D46" s="16"/>
      <c r="E46" s="16"/>
      <c r="F46" s="16"/>
      <c r="G46" s="16"/>
    </row>
    <row r="47" spans="1:7" ht="15">
      <c r="A47" s="356"/>
      <c r="B47" s="17" t="s">
        <v>40</v>
      </c>
      <c r="C47" s="13"/>
      <c r="D47" s="18"/>
      <c r="E47" s="18"/>
      <c r="F47" s="18"/>
      <c r="G47" s="18"/>
    </row>
    <row r="48" spans="1:7" ht="15">
      <c r="A48" s="356"/>
      <c r="B48" s="17" t="s">
        <v>41</v>
      </c>
      <c r="C48" s="13"/>
      <c r="D48" s="18"/>
      <c r="E48" s="18"/>
      <c r="F48" s="18"/>
      <c r="G48" s="18"/>
    </row>
    <row r="49" spans="1:7" ht="15">
      <c r="A49" s="356"/>
      <c r="B49" s="17" t="s">
        <v>42</v>
      </c>
      <c r="C49" s="13"/>
      <c r="D49" s="18"/>
      <c r="E49" s="18"/>
      <c r="F49" s="18"/>
      <c r="G49" s="18"/>
    </row>
  </sheetData>
  <sheetProtection/>
  <mergeCells count="14">
    <mergeCell ref="A8:G8"/>
    <mergeCell ref="A9:A10"/>
    <mergeCell ref="B9:B10"/>
    <mergeCell ref="C9:C10"/>
    <mergeCell ref="D9:G9"/>
    <mergeCell ref="A38:A41"/>
    <mergeCell ref="A42:A45"/>
    <mergeCell ref="A46:A49"/>
    <mergeCell ref="A12:A15"/>
    <mergeCell ref="A16:A19"/>
    <mergeCell ref="A20:A25"/>
    <mergeCell ref="A26:A29"/>
    <mergeCell ref="A30:A33"/>
    <mergeCell ref="A34:A37"/>
  </mergeCells>
  <printOptions/>
  <pageMargins left="0.7" right="0.7" top="0.75" bottom="0.75" header="0.3" footer="0.3"/>
  <pageSetup horizontalDpi="180" verticalDpi="180" orientation="landscape" paperSize="9" r:id="rId1"/>
</worksheet>
</file>

<file path=xl/worksheets/sheet3.xml><?xml version="1.0" encoding="utf-8"?>
<worksheet xmlns="http://schemas.openxmlformats.org/spreadsheetml/2006/main" xmlns:r="http://schemas.openxmlformats.org/officeDocument/2006/relationships">
  <dimension ref="A1:P481"/>
  <sheetViews>
    <sheetView tabSelected="1" workbookViewId="0" topLeftCell="A457">
      <selection activeCell="F108" sqref="F108"/>
    </sheetView>
  </sheetViews>
  <sheetFormatPr defaultColWidth="9.140625" defaultRowHeight="15"/>
  <cols>
    <col min="1" max="1" width="6.7109375" style="0" customWidth="1"/>
    <col min="2" max="2" width="34.57421875" style="0" customWidth="1"/>
    <col min="3" max="7" width="17.00390625" style="0" customWidth="1"/>
    <col min="9" max="9" width="9.57421875" style="0" bestFit="1" customWidth="1"/>
  </cols>
  <sheetData>
    <row r="1" spans="6:9" ht="15">
      <c r="F1" s="355" t="s">
        <v>259</v>
      </c>
      <c r="G1" s="355"/>
      <c r="H1" s="355"/>
      <c r="I1" s="10"/>
    </row>
    <row r="2" spans="6:9" ht="15">
      <c r="F2" s="355" t="s">
        <v>138</v>
      </c>
      <c r="G2" s="355"/>
      <c r="H2" s="355"/>
      <c r="I2" s="355"/>
    </row>
    <row r="3" spans="6:9" ht="15">
      <c r="F3" s="413" t="s">
        <v>145</v>
      </c>
      <c r="G3" s="413"/>
      <c r="H3" s="9"/>
      <c r="I3" s="9"/>
    </row>
    <row r="4" spans="1:9" ht="15">
      <c r="A4" s="7"/>
      <c r="B4" s="7"/>
      <c r="C4" s="7"/>
      <c r="D4" s="7"/>
      <c r="E4" s="7"/>
      <c r="F4" s="355" t="s">
        <v>258</v>
      </c>
      <c r="G4" s="355"/>
      <c r="H4" s="5"/>
      <c r="I4" s="5"/>
    </row>
    <row r="5" spans="1:9" ht="15">
      <c r="A5" s="7"/>
      <c r="B5" s="7"/>
      <c r="C5" s="7"/>
      <c r="D5" s="7"/>
      <c r="E5" s="7"/>
      <c r="F5" s="355"/>
      <c r="G5" s="355"/>
      <c r="H5" s="5"/>
      <c r="I5" s="5"/>
    </row>
    <row r="6" spans="1:9" ht="15">
      <c r="A6" s="7"/>
      <c r="B6" s="7"/>
      <c r="C6" s="7"/>
      <c r="D6" s="7"/>
      <c r="E6" s="7"/>
      <c r="F6" s="6"/>
      <c r="G6" s="6"/>
      <c r="H6" s="5"/>
      <c r="I6" s="5"/>
    </row>
    <row r="7" spans="1:9" ht="15">
      <c r="A7" s="351" t="s">
        <v>43</v>
      </c>
      <c r="B7" s="351"/>
      <c r="C7" s="351"/>
      <c r="D7" s="351"/>
      <c r="E7" s="351"/>
      <c r="F7" s="351"/>
      <c r="G7" s="351"/>
      <c r="H7" s="351"/>
      <c r="I7" s="351"/>
    </row>
    <row r="8" ht="15.75" thickBot="1"/>
    <row r="9" spans="1:7" ht="21" customHeight="1" thickBot="1">
      <c r="A9" s="380" t="s">
        <v>4</v>
      </c>
      <c r="B9" s="415" t="s">
        <v>5</v>
      </c>
      <c r="C9" s="417" t="s">
        <v>242</v>
      </c>
      <c r="D9" s="407" t="s">
        <v>36</v>
      </c>
      <c r="E9" s="408"/>
      <c r="F9" s="408"/>
      <c r="G9" s="409"/>
    </row>
    <row r="10" spans="1:7" ht="25.5" customHeight="1" thickBot="1">
      <c r="A10" s="414"/>
      <c r="B10" s="416"/>
      <c r="C10" s="418"/>
      <c r="D10" s="52" t="s">
        <v>37</v>
      </c>
      <c r="E10" s="51" t="s">
        <v>38</v>
      </c>
      <c r="F10" s="51" t="s">
        <v>104</v>
      </c>
      <c r="G10" s="50" t="s">
        <v>39</v>
      </c>
    </row>
    <row r="11" spans="1:7" s="41" customFormat="1" ht="15.75" thickBot="1">
      <c r="A11" s="52">
        <v>1</v>
      </c>
      <c r="B11" s="51">
        <v>2</v>
      </c>
      <c r="C11" s="313">
        <v>3</v>
      </c>
      <c r="D11" s="282">
        <v>4</v>
      </c>
      <c r="E11" s="50">
        <v>5</v>
      </c>
      <c r="F11" s="50">
        <v>6</v>
      </c>
      <c r="G11" s="50">
        <v>7</v>
      </c>
    </row>
    <row r="12" spans="1:7" ht="37.5" customHeight="1" thickBot="1">
      <c r="A12" s="410" t="s">
        <v>139</v>
      </c>
      <c r="B12" s="411"/>
      <c r="C12" s="411"/>
      <c r="D12" s="411"/>
      <c r="E12" s="411"/>
      <c r="F12" s="411"/>
      <c r="G12" s="412"/>
    </row>
    <row r="13" spans="1:7" ht="156" customHeight="1" thickBot="1">
      <c r="A13" s="401" t="s">
        <v>60</v>
      </c>
      <c r="B13" s="119" t="s">
        <v>256</v>
      </c>
      <c r="C13" s="309">
        <f>D13+E13+F13+G13</f>
        <v>162664.5</v>
      </c>
      <c r="D13" s="301">
        <f>D14+D15+D16+D17+D18+D19</f>
        <v>0</v>
      </c>
      <c r="E13" s="301">
        <f>E14+E15+E16+E17+E18+E19</f>
        <v>0</v>
      </c>
      <c r="F13" s="301">
        <f>F14+F15+F16+F17+F18+F19</f>
        <v>16506.9</v>
      </c>
      <c r="G13" s="301">
        <f>G14+G15+G16+G17+G18+G19</f>
        <v>146157.6</v>
      </c>
    </row>
    <row r="14" spans="1:7" ht="15.75" thickBot="1">
      <c r="A14" s="402"/>
      <c r="B14" s="310" t="s">
        <v>40</v>
      </c>
      <c r="C14" s="227">
        <f>SUM(D14:E14:F14:G14)</f>
        <v>2500</v>
      </c>
      <c r="D14" s="227">
        <f aca="true" t="shared" si="0" ref="D14:E19">D21+D28+D35+D42+D49+D56+D63+D70+D77</f>
        <v>0</v>
      </c>
      <c r="E14" s="227">
        <f t="shared" si="0"/>
        <v>0</v>
      </c>
      <c r="F14" s="227">
        <f aca="true" t="shared" si="1" ref="F14:G16">SUM(F21+F28+F35+F42+F49+F56+F63+F70+F77)</f>
        <v>2500</v>
      </c>
      <c r="G14" s="227">
        <f t="shared" si="1"/>
        <v>0</v>
      </c>
    </row>
    <row r="15" spans="1:7" ht="15.75" thickBot="1">
      <c r="A15" s="402"/>
      <c r="B15" s="310" t="s">
        <v>41</v>
      </c>
      <c r="C15" s="228">
        <f>SUM(D15:E15:F15:G15)</f>
        <v>0</v>
      </c>
      <c r="D15" s="228">
        <f t="shared" si="0"/>
        <v>0</v>
      </c>
      <c r="E15" s="228">
        <f t="shared" si="0"/>
        <v>0</v>
      </c>
      <c r="F15" s="228">
        <f t="shared" si="1"/>
        <v>0</v>
      </c>
      <c r="G15" s="228">
        <f t="shared" si="1"/>
        <v>0</v>
      </c>
    </row>
    <row r="16" spans="1:7" ht="15.75" thickBot="1">
      <c r="A16" s="403"/>
      <c r="B16" s="310" t="s">
        <v>42</v>
      </c>
      <c r="C16" s="228">
        <f>SUM(D16:E16:F16:G16)</f>
        <v>147257.6</v>
      </c>
      <c r="D16" s="228">
        <f t="shared" si="0"/>
        <v>0</v>
      </c>
      <c r="E16" s="228">
        <f t="shared" si="0"/>
        <v>0</v>
      </c>
      <c r="F16" s="228">
        <f t="shared" si="1"/>
        <v>1100</v>
      </c>
      <c r="G16" s="228">
        <f t="shared" si="1"/>
        <v>146157.6</v>
      </c>
    </row>
    <row r="17" spans="1:7" ht="15.75" thickBot="1">
      <c r="A17" s="403"/>
      <c r="B17" s="311" t="s">
        <v>55</v>
      </c>
      <c r="C17" s="228">
        <f>SUM(D17:E17:F17:G17)</f>
        <v>12906.9</v>
      </c>
      <c r="D17" s="228">
        <f t="shared" si="0"/>
        <v>0</v>
      </c>
      <c r="E17" s="228">
        <f t="shared" si="0"/>
        <v>0</v>
      </c>
      <c r="F17" s="228">
        <f aca="true" t="shared" si="2" ref="F17:G19">F24+F31+F38+F45+F52+F59+F66+F73+F80</f>
        <v>12906.9</v>
      </c>
      <c r="G17" s="228">
        <f t="shared" si="2"/>
        <v>0</v>
      </c>
    </row>
    <row r="18" spans="1:7" ht="15.75" thickBot="1">
      <c r="A18" s="403"/>
      <c r="B18" s="311" t="s">
        <v>186</v>
      </c>
      <c r="C18" s="228">
        <f>SUM(D18:E18:F18:G18)</f>
        <v>0</v>
      </c>
      <c r="D18" s="228">
        <f t="shared" si="0"/>
        <v>0</v>
      </c>
      <c r="E18" s="228">
        <f t="shared" si="0"/>
        <v>0</v>
      </c>
      <c r="F18" s="228">
        <f t="shared" si="2"/>
        <v>0</v>
      </c>
      <c r="G18" s="228">
        <f t="shared" si="2"/>
        <v>0</v>
      </c>
    </row>
    <row r="19" spans="1:7" ht="15.75" thickBot="1">
      <c r="A19" s="404"/>
      <c r="B19" s="312" t="s">
        <v>187</v>
      </c>
      <c r="C19" s="229">
        <f>SUM(D19:E19:F19:G19)</f>
        <v>0</v>
      </c>
      <c r="D19" s="229">
        <f t="shared" si="0"/>
        <v>0</v>
      </c>
      <c r="E19" s="229">
        <f t="shared" si="0"/>
        <v>0</v>
      </c>
      <c r="F19" s="229">
        <f t="shared" si="2"/>
        <v>0</v>
      </c>
      <c r="G19" s="229">
        <f t="shared" si="2"/>
        <v>0</v>
      </c>
    </row>
    <row r="20" spans="1:7" ht="45" customHeight="1">
      <c r="A20" s="383" t="s">
        <v>178</v>
      </c>
      <c r="B20" s="318" t="s">
        <v>188</v>
      </c>
      <c r="C20" s="320">
        <f>D20+E20+F20+G20</f>
        <v>0</v>
      </c>
      <c r="D20" s="319">
        <f>D21+D22+D23+D24+D25+D26</f>
        <v>0</v>
      </c>
      <c r="E20" s="304">
        <f>E21+E22+E23+E24+E25+E26</f>
        <v>0</v>
      </c>
      <c r="F20" s="304">
        <f>F21+F22+F23+F24+F25+F26</f>
        <v>0</v>
      </c>
      <c r="G20" s="180">
        <f>G21+G22+G23+G24+G25+G26</f>
        <v>0</v>
      </c>
    </row>
    <row r="21" spans="1:7" ht="15">
      <c r="A21" s="384"/>
      <c r="B21" s="59" t="s">
        <v>40</v>
      </c>
      <c r="C21" s="291">
        <f>SUM(D21:E21:F21:G21)</f>
        <v>0</v>
      </c>
      <c r="D21" s="137">
        <v>0</v>
      </c>
      <c r="E21" s="137">
        <v>0</v>
      </c>
      <c r="F21" s="137">
        <v>0</v>
      </c>
      <c r="G21" s="163">
        <v>0</v>
      </c>
    </row>
    <row r="22" spans="1:7" ht="15">
      <c r="A22" s="384"/>
      <c r="B22" s="59" t="s">
        <v>41</v>
      </c>
      <c r="C22" s="137">
        <f>SUM(D22:E22:F22:G22)</f>
        <v>0</v>
      </c>
      <c r="D22" s="137">
        <v>0</v>
      </c>
      <c r="E22" s="137">
        <v>0</v>
      </c>
      <c r="F22" s="137">
        <v>0</v>
      </c>
      <c r="G22" s="163">
        <v>0</v>
      </c>
    </row>
    <row r="23" spans="1:7" ht="15">
      <c r="A23" s="384"/>
      <c r="B23" s="59" t="s">
        <v>42</v>
      </c>
      <c r="C23" s="137">
        <f>SUM(D23:E23:F23:G23)</f>
        <v>0</v>
      </c>
      <c r="D23" s="137">
        <v>0</v>
      </c>
      <c r="E23" s="137">
        <v>0</v>
      </c>
      <c r="F23" s="137">
        <v>0</v>
      </c>
      <c r="G23" s="163">
        <v>0</v>
      </c>
    </row>
    <row r="24" spans="1:7" ht="15">
      <c r="A24" s="384"/>
      <c r="B24" s="60" t="s">
        <v>55</v>
      </c>
      <c r="C24" s="137">
        <f>SUM(D24:E24:F24:G24)</f>
        <v>0</v>
      </c>
      <c r="D24" s="137">
        <v>0</v>
      </c>
      <c r="E24" s="137">
        <v>0</v>
      </c>
      <c r="F24" s="137">
        <v>0</v>
      </c>
      <c r="G24" s="163">
        <v>0</v>
      </c>
    </row>
    <row r="25" spans="1:7" ht="15">
      <c r="A25" s="384"/>
      <c r="B25" s="60" t="s">
        <v>186</v>
      </c>
      <c r="C25" s="137">
        <f>SUM(D25:E25:F25:G25)</f>
        <v>0</v>
      </c>
      <c r="D25" s="137">
        <v>0</v>
      </c>
      <c r="E25" s="137">
        <v>0</v>
      </c>
      <c r="F25" s="137">
        <v>0</v>
      </c>
      <c r="G25" s="163">
        <v>0</v>
      </c>
    </row>
    <row r="26" spans="1:7" ht="15">
      <c r="A26" s="384"/>
      <c r="B26" s="60" t="s">
        <v>187</v>
      </c>
      <c r="C26" s="137">
        <f>SUM(D26:E26:F26:G26)</f>
        <v>0</v>
      </c>
      <c r="D26" s="137">
        <v>0</v>
      </c>
      <c r="E26" s="137">
        <v>0</v>
      </c>
      <c r="F26" s="137">
        <v>0</v>
      </c>
      <c r="G26" s="163">
        <v>0</v>
      </c>
    </row>
    <row r="27" spans="1:7" ht="45" customHeight="1">
      <c r="A27" s="383" t="s">
        <v>179</v>
      </c>
      <c r="B27" s="314" t="s">
        <v>189</v>
      </c>
      <c r="C27" s="200">
        <f aca="true" t="shared" si="3" ref="C27:C58">D27+E27+F27+G27</f>
        <v>0</v>
      </c>
      <c r="D27" s="315">
        <f>D28+D29+D30+D31+D32+D33</f>
        <v>0</v>
      </c>
      <c r="E27" s="182">
        <f>E28+E29+E30+E31+E32+E33</f>
        <v>0</v>
      </c>
      <c r="F27" s="182">
        <f>F28+F29+F30+F31+F32+F33</f>
        <v>0</v>
      </c>
      <c r="G27" s="180">
        <f>G28+G29+G30+G31+G32+G33</f>
        <v>0</v>
      </c>
    </row>
    <row r="28" spans="1:7" ht="15">
      <c r="A28" s="384"/>
      <c r="B28" s="59" t="s">
        <v>40</v>
      </c>
      <c r="C28" s="317">
        <f t="shared" si="3"/>
        <v>0</v>
      </c>
      <c r="D28" s="137">
        <v>0</v>
      </c>
      <c r="E28" s="137">
        <v>0</v>
      </c>
      <c r="F28" s="137">
        <v>0</v>
      </c>
      <c r="G28" s="163">
        <v>0</v>
      </c>
    </row>
    <row r="29" spans="1:7" ht="15">
      <c r="A29" s="384"/>
      <c r="B29" s="59" t="s">
        <v>41</v>
      </c>
      <c r="C29" s="317">
        <f t="shared" si="3"/>
        <v>0</v>
      </c>
      <c r="D29" s="137">
        <v>0</v>
      </c>
      <c r="E29" s="137">
        <v>0</v>
      </c>
      <c r="F29" s="137">
        <v>0</v>
      </c>
      <c r="G29" s="163">
        <v>0</v>
      </c>
    </row>
    <row r="30" spans="1:7" ht="15">
      <c r="A30" s="384"/>
      <c r="B30" s="59" t="s">
        <v>42</v>
      </c>
      <c r="C30" s="317">
        <f t="shared" si="3"/>
        <v>0</v>
      </c>
      <c r="D30" s="137">
        <v>0</v>
      </c>
      <c r="E30" s="137">
        <v>0</v>
      </c>
      <c r="F30" s="137">
        <v>0</v>
      </c>
      <c r="G30" s="163">
        <v>0</v>
      </c>
    </row>
    <row r="31" spans="1:7" ht="15">
      <c r="A31" s="384"/>
      <c r="B31" s="60" t="s">
        <v>55</v>
      </c>
      <c r="C31" s="317">
        <f t="shared" si="3"/>
        <v>0</v>
      </c>
      <c r="D31" s="137">
        <v>0</v>
      </c>
      <c r="E31" s="137">
        <v>0</v>
      </c>
      <c r="F31" s="137">
        <v>0</v>
      </c>
      <c r="G31" s="163">
        <v>0</v>
      </c>
    </row>
    <row r="32" spans="1:7" ht="15">
      <c r="A32" s="384"/>
      <c r="B32" s="60" t="s">
        <v>186</v>
      </c>
      <c r="C32" s="317">
        <f t="shared" si="3"/>
        <v>0</v>
      </c>
      <c r="D32" s="137">
        <v>0</v>
      </c>
      <c r="E32" s="137">
        <v>0</v>
      </c>
      <c r="F32" s="137">
        <v>0</v>
      </c>
      <c r="G32" s="163">
        <v>0</v>
      </c>
    </row>
    <row r="33" spans="1:7" ht="15.75" customHeight="1">
      <c r="A33" s="384"/>
      <c r="B33" s="60" t="s">
        <v>187</v>
      </c>
      <c r="C33" s="317">
        <f t="shared" si="3"/>
        <v>0</v>
      </c>
      <c r="D33" s="137">
        <v>0</v>
      </c>
      <c r="E33" s="137">
        <v>0</v>
      </c>
      <c r="F33" s="137">
        <v>0</v>
      </c>
      <c r="G33" s="163">
        <v>0</v>
      </c>
    </row>
    <row r="34" spans="1:7" ht="37.5" customHeight="1">
      <c r="A34" s="383" t="s">
        <v>180</v>
      </c>
      <c r="B34" s="316" t="s">
        <v>190</v>
      </c>
      <c r="C34" s="200">
        <f t="shared" si="3"/>
        <v>2500</v>
      </c>
      <c r="D34" s="315">
        <f>D35+D36+D37+D38+D39+D40</f>
        <v>0</v>
      </c>
      <c r="E34" s="182">
        <f>E35+E36+E37+E38+E39+E40</f>
        <v>0</v>
      </c>
      <c r="F34" s="182">
        <f>F35+F36+F37+F38+F39+F40</f>
        <v>2500</v>
      </c>
      <c r="G34" s="180">
        <f>G35+G36+G37+G38+G39+G40</f>
        <v>0</v>
      </c>
    </row>
    <row r="35" spans="1:7" ht="15.75" customHeight="1">
      <c r="A35" s="384"/>
      <c r="B35" s="4" t="s">
        <v>40</v>
      </c>
      <c r="C35" s="317">
        <f t="shared" si="3"/>
        <v>2500</v>
      </c>
      <c r="D35" s="137">
        <v>0</v>
      </c>
      <c r="E35" s="137">
        <v>0</v>
      </c>
      <c r="F35" s="137">
        <v>2500</v>
      </c>
      <c r="G35" s="163">
        <v>0</v>
      </c>
    </row>
    <row r="36" spans="1:7" ht="15.75" customHeight="1">
      <c r="A36" s="384"/>
      <c r="B36" s="4" t="s">
        <v>41</v>
      </c>
      <c r="C36" s="317">
        <f t="shared" si="3"/>
        <v>0</v>
      </c>
      <c r="D36" s="137">
        <v>0</v>
      </c>
      <c r="E36" s="137">
        <v>0</v>
      </c>
      <c r="F36" s="137">
        <v>0</v>
      </c>
      <c r="G36" s="163">
        <v>0</v>
      </c>
    </row>
    <row r="37" spans="1:7" ht="15.75" customHeight="1">
      <c r="A37" s="384"/>
      <c r="B37" s="4" t="s">
        <v>42</v>
      </c>
      <c r="C37" s="317">
        <f t="shared" si="3"/>
        <v>0</v>
      </c>
      <c r="D37" s="137">
        <v>0</v>
      </c>
      <c r="E37" s="137">
        <v>0</v>
      </c>
      <c r="F37" s="137">
        <v>0</v>
      </c>
      <c r="G37" s="163">
        <v>0</v>
      </c>
    </row>
    <row r="38" spans="1:7" ht="15.75" customHeight="1">
      <c r="A38" s="384"/>
      <c r="B38" s="45" t="s">
        <v>55</v>
      </c>
      <c r="C38" s="317">
        <f t="shared" si="3"/>
        <v>0</v>
      </c>
      <c r="D38" s="137">
        <v>0</v>
      </c>
      <c r="E38" s="137">
        <v>0</v>
      </c>
      <c r="F38" s="137">
        <v>0</v>
      </c>
      <c r="G38" s="163">
        <v>0</v>
      </c>
    </row>
    <row r="39" spans="1:7" ht="15.75" customHeight="1">
      <c r="A39" s="384"/>
      <c r="B39" s="45" t="s">
        <v>186</v>
      </c>
      <c r="C39" s="317">
        <f t="shared" si="3"/>
        <v>0</v>
      </c>
      <c r="D39" s="137">
        <v>0</v>
      </c>
      <c r="E39" s="137">
        <v>0</v>
      </c>
      <c r="F39" s="137">
        <v>0</v>
      </c>
      <c r="G39" s="163">
        <v>0</v>
      </c>
    </row>
    <row r="40" spans="1:7" ht="15">
      <c r="A40" s="384"/>
      <c r="B40" s="45" t="s">
        <v>187</v>
      </c>
      <c r="C40" s="317">
        <f t="shared" si="3"/>
        <v>0</v>
      </c>
      <c r="D40" s="137">
        <v>0</v>
      </c>
      <c r="E40" s="137">
        <v>0</v>
      </c>
      <c r="F40" s="137">
        <v>0</v>
      </c>
      <c r="G40" s="163">
        <v>0</v>
      </c>
    </row>
    <row r="41" spans="1:7" ht="36.75" customHeight="1">
      <c r="A41" s="383" t="s">
        <v>181</v>
      </c>
      <c r="B41" s="308" t="s">
        <v>191</v>
      </c>
      <c r="C41" s="200">
        <f t="shared" si="3"/>
        <v>0</v>
      </c>
      <c r="D41" s="179">
        <f>D42+D43+D44+D45+D46+D47</f>
        <v>0</v>
      </c>
      <c r="E41" s="179">
        <f>E42+E43+E44+E45+E46+E47</f>
        <v>0</v>
      </c>
      <c r="F41" s="179">
        <f>F42+F43+F44+F45+F46+F47</f>
        <v>0</v>
      </c>
      <c r="G41" s="180">
        <f>G42+G43+G44+G45+G46+G47</f>
        <v>0</v>
      </c>
    </row>
    <row r="42" spans="1:7" ht="15">
      <c r="A42" s="384"/>
      <c r="B42" s="59" t="s">
        <v>40</v>
      </c>
      <c r="C42" s="317">
        <f t="shared" si="3"/>
        <v>0</v>
      </c>
      <c r="D42" s="137">
        <v>0</v>
      </c>
      <c r="E42" s="137">
        <v>0</v>
      </c>
      <c r="F42" s="137">
        <v>0</v>
      </c>
      <c r="G42" s="163">
        <v>0</v>
      </c>
    </row>
    <row r="43" spans="1:7" ht="15">
      <c r="A43" s="384"/>
      <c r="B43" s="59" t="s">
        <v>41</v>
      </c>
      <c r="C43" s="317">
        <f t="shared" si="3"/>
        <v>0</v>
      </c>
      <c r="D43" s="137">
        <v>0</v>
      </c>
      <c r="E43" s="137">
        <v>0</v>
      </c>
      <c r="F43" s="137">
        <v>0</v>
      </c>
      <c r="G43" s="163">
        <v>0</v>
      </c>
    </row>
    <row r="44" spans="1:7" ht="15">
      <c r="A44" s="384"/>
      <c r="B44" s="59" t="s">
        <v>42</v>
      </c>
      <c r="C44" s="317">
        <f t="shared" si="3"/>
        <v>0</v>
      </c>
      <c r="D44" s="137">
        <v>0</v>
      </c>
      <c r="E44" s="137">
        <v>0</v>
      </c>
      <c r="F44" s="137">
        <v>0</v>
      </c>
      <c r="G44" s="163">
        <v>0</v>
      </c>
    </row>
    <row r="45" spans="1:7" ht="15">
      <c r="A45" s="384"/>
      <c r="B45" s="61" t="s">
        <v>55</v>
      </c>
      <c r="C45" s="317">
        <f t="shared" si="3"/>
        <v>0</v>
      </c>
      <c r="D45" s="137">
        <v>0</v>
      </c>
      <c r="E45" s="137">
        <v>0</v>
      </c>
      <c r="F45" s="137">
        <v>0</v>
      </c>
      <c r="G45" s="163">
        <v>0</v>
      </c>
    </row>
    <row r="46" spans="1:7" ht="15">
      <c r="A46" s="384"/>
      <c r="B46" s="61" t="s">
        <v>186</v>
      </c>
      <c r="C46" s="317">
        <f t="shared" si="3"/>
        <v>0</v>
      </c>
      <c r="D46" s="137">
        <v>0</v>
      </c>
      <c r="E46" s="137">
        <v>0</v>
      </c>
      <c r="F46" s="137">
        <v>0</v>
      </c>
      <c r="G46" s="163">
        <v>0</v>
      </c>
    </row>
    <row r="47" spans="1:7" ht="15">
      <c r="A47" s="384"/>
      <c r="B47" s="61" t="s">
        <v>187</v>
      </c>
      <c r="C47" s="317">
        <f t="shared" si="3"/>
        <v>0</v>
      </c>
      <c r="D47" s="137">
        <v>0</v>
      </c>
      <c r="E47" s="137">
        <v>0</v>
      </c>
      <c r="F47" s="137">
        <v>0</v>
      </c>
      <c r="G47" s="163">
        <v>0</v>
      </c>
    </row>
    <row r="48" spans="1:7" ht="36.75" customHeight="1">
      <c r="A48" s="367" t="s">
        <v>182</v>
      </c>
      <c r="B48" s="308" t="s">
        <v>192</v>
      </c>
      <c r="C48" s="200">
        <f t="shared" si="3"/>
        <v>0</v>
      </c>
      <c r="D48" s="179">
        <f>D49+D50+D51+D52+D53+D54</f>
        <v>0</v>
      </c>
      <c r="E48" s="179">
        <f>E49+E50+E51+E52+E53+E54</f>
        <v>0</v>
      </c>
      <c r="F48" s="179">
        <f>F49+F50+F51+F52+F53+F54</f>
        <v>0</v>
      </c>
      <c r="G48" s="180">
        <f>G49+G50+G51+G52+G53+G54</f>
        <v>0</v>
      </c>
    </row>
    <row r="49" spans="1:7" ht="15">
      <c r="A49" s="368"/>
      <c r="B49" s="59" t="s">
        <v>40</v>
      </c>
      <c r="C49" s="317">
        <f t="shared" si="3"/>
        <v>0</v>
      </c>
      <c r="D49" s="137">
        <v>0</v>
      </c>
      <c r="E49" s="137">
        <v>0</v>
      </c>
      <c r="F49" s="137">
        <v>0</v>
      </c>
      <c r="G49" s="163">
        <v>0</v>
      </c>
    </row>
    <row r="50" spans="1:7" ht="15">
      <c r="A50" s="368"/>
      <c r="B50" s="59" t="s">
        <v>41</v>
      </c>
      <c r="C50" s="317">
        <f t="shared" si="3"/>
        <v>0</v>
      </c>
      <c r="D50" s="137">
        <v>0</v>
      </c>
      <c r="E50" s="137">
        <v>0</v>
      </c>
      <c r="F50" s="137">
        <v>0</v>
      </c>
      <c r="G50" s="163">
        <v>0</v>
      </c>
    </row>
    <row r="51" spans="1:7" ht="15">
      <c r="A51" s="368"/>
      <c r="B51" s="59" t="s">
        <v>42</v>
      </c>
      <c r="C51" s="317">
        <f t="shared" si="3"/>
        <v>0</v>
      </c>
      <c r="D51" s="137">
        <v>0</v>
      </c>
      <c r="E51" s="137">
        <v>0</v>
      </c>
      <c r="F51" s="137">
        <v>0</v>
      </c>
      <c r="G51" s="163">
        <v>0</v>
      </c>
    </row>
    <row r="52" spans="1:7" ht="15">
      <c r="A52" s="368"/>
      <c r="B52" s="61" t="s">
        <v>55</v>
      </c>
      <c r="C52" s="317">
        <f t="shared" si="3"/>
        <v>0</v>
      </c>
      <c r="D52" s="137">
        <v>0</v>
      </c>
      <c r="E52" s="137">
        <v>0</v>
      </c>
      <c r="F52" s="137">
        <v>0</v>
      </c>
      <c r="G52" s="163">
        <v>0</v>
      </c>
    </row>
    <row r="53" spans="1:7" ht="15">
      <c r="A53" s="368"/>
      <c r="B53" s="61" t="s">
        <v>186</v>
      </c>
      <c r="C53" s="317">
        <f t="shared" si="3"/>
        <v>0</v>
      </c>
      <c r="D53" s="137">
        <v>0</v>
      </c>
      <c r="E53" s="137">
        <v>0</v>
      </c>
      <c r="F53" s="137">
        <v>0</v>
      </c>
      <c r="G53" s="163">
        <v>0</v>
      </c>
    </row>
    <row r="54" spans="1:7" ht="15">
      <c r="A54" s="369"/>
      <c r="B54" s="61" t="s">
        <v>187</v>
      </c>
      <c r="C54" s="317">
        <f t="shared" si="3"/>
        <v>0</v>
      </c>
      <c r="D54" s="137">
        <v>0</v>
      </c>
      <c r="E54" s="137">
        <v>0</v>
      </c>
      <c r="F54" s="137">
        <v>0</v>
      </c>
      <c r="G54" s="163">
        <v>0</v>
      </c>
    </row>
    <row r="55" spans="1:7" ht="36.75" customHeight="1">
      <c r="A55" s="367" t="s">
        <v>183</v>
      </c>
      <c r="B55" s="306" t="s">
        <v>193</v>
      </c>
      <c r="C55" s="200">
        <f t="shared" si="3"/>
        <v>0</v>
      </c>
      <c r="D55" s="179">
        <f>D56+D57+D58+D59+D60+D61</f>
        <v>0</v>
      </c>
      <c r="E55" s="179">
        <f>E56+E57+E58+E59+E60+E61</f>
        <v>0</v>
      </c>
      <c r="F55" s="179">
        <f>F56+F57+F58+F59+F60+F61</f>
        <v>0</v>
      </c>
      <c r="G55" s="180">
        <f>G56+G57+G58+G59+G60+G61</f>
        <v>0</v>
      </c>
    </row>
    <row r="56" spans="1:7" ht="15">
      <c r="A56" s="368"/>
      <c r="B56" s="59" t="s">
        <v>40</v>
      </c>
      <c r="C56" s="317">
        <f t="shared" si="3"/>
        <v>0</v>
      </c>
      <c r="D56" s="137">
        <v>0</v>
      </c>
      <c r="E56" s="137">
        <v>0</v>
      </c>
      <c r="F56" s="137">
        <v>0</v>
      </c>
      <c r="G56" s="163">
        <v>0</v>
      </c>
    </row>
    <row r="57" spans="1:7" ht="15">
      <c r="A57" s="368"/>
      <c r="B57" s="59" t="s">
        <v>41</v>
      </c>
      <c r="C57" s="317">
        <f t="shared" si="3"/>
        <v>0</v>
      </c>
      <c r="D57" s="137">
        <v>0</v>
      </c>
      <c r="E57" s="137">
        <v>0</v>
      </c>
      <c r="F57" s="137">
        <v>0</v>
      </c>
      <c r="G57" s="163">
        <v>0</v>
      </c>
    </row>
    <row r="58" spans="1:7" ht="15">
      <c r="A58" s="368"/>
      <c r="B58" s="59" t="s">
        <v>42</v>
      </c>
      <c r="C58" s="317">
        <f t="shared" si="3"/>
        <v>0</v>
      </c>
      <c r="D58" s="137">
        <v>0</v>
      </c>
      <c r="E58" s="137">
        <v>0</v>
      </c>
      <c r="F58" s="137">
        <v>0</v>
      </c>
      <c r="G58" s="163">
        <v>0</v>
      </c>
    </row>
    <row r="59" spans="1:7" ht="15">
      <c r="A59" s="368"/>
      <c r="B59" s="61" t="s">
        <v>55</v>
      </c>
      <c r="C59" s="317">
        <f aca="true" t="shared" si="4" ref="C59:C90">D59+E59+F59+G59</f>
        <v>0</v>
      </c>
      <c r="D59" s="137">
        <v>0</v>
      </c>
      <c r="E59" s="137">
        <v>0</v>
      </c>
      <c r="F59" s="137">
        <v>0</v>
      </c>
      <c r="G59" s="163">
        <v>0</v>
      </c>
    </row>
    <row r="60" spans="1:7" ht="15">
      <c r="A60" s="368"/>
      <c r="B60" s="61" t="s">
        <v>186</v>
      </c>
      <c r="C60" s="317">
        <f t="shared" si="4"/>
        <v>0</v>
      </c>
      <c r="D60" s="137">
        <v>0</v>
      </c>
      <c r="E60" s="137">
        <v>0</v>
      </c>
      <c r="F60" s="137">
        <v>0</v>
      </c>
      <c r="G60" s="163">
        <v>0</v>
      </c>
    </row>
    <row r="61" spans="1:7" ht="15">
      <c r="A61" s="368"/>
      <c r="B61" s="62" t="s">
        <v>187</v>
      </c>
      <c r="C61" s="317">
        <f t="shared" si="4"/>
        <v>0</v>
      </c>
      <c r="D61" s="137">
        <v>0</v>
      </c>
      <c r="E61" s="137">
        <v>0</v>
      </c>
      <c r="F61" s="137">
        <v>0</v>
      </c>
      <c r="G61" s="163">
        <v>0</v>
      </c>
    </row>
    <row r="62" spans="1:7" ht="36.75" customHeight="1">
      <c r="A62" s="367" t="s">
        <v>184</v>
      </c>
      <c r="B62" s="286" t="s">
        <v>194</v>
      </c>
      <c r="C62" s="200">
        <f t="shared" si="4"/>
        <v>0</v>
      </c>
      <c r="D62" s="307">
        <f>D63+D64+D65+D66+D67+D68</f>
        <v>0</v>
      </c>
      <c r="E62" s="307">
        <f>E63+E64+E65+E66+E67+E68</f>
        <v>0</v>
      </c>
      <c r="F62" s="307">
        <f>F63+F64+F65+F66+F67+F68</f>
        <v>0</v>
      </c>
      <c r="G62" s="180">
        <f>G63+G64+G65+G66+G67+G68</f>
        <v>0</v>
      </c>
    </row>
    <row r="63" spans="1:7" ht="15">
      <c r="A63" s="399"/>
      <c r="B63" s="59" t="s">
        <v>40</v>
      </c>
      <c r="C63" s="317">
        <f t="shared" si="4"/>
        <v>0</v>
      </c>
      <c r="D63" s="137">
        <v>0</v>
      </c>
      <c r="E63" s="137">
        <v>0</v>
      </c>
      <c r="F63" s="137">
        <v>0</v>
      </c>
      <c r="G63" s="163">
        <v>0</v>
      </c>
    </row>
    <row r="64" spans="1:7" ht="15">
      <c r="A64" s="399"/>
      <c r="B64" s="59" t="s">
        <v>41</v>
      </c>
      <c r="C64" s="317">
        <f t="shared" si="4"/>
        <v>0</v>
      </c>
      <c r="D64" s="137">
        <v>0</v>
      </c>
      <c r="E64" s="137">
        <v>0</v>
      </c>
      <c r="F64" s="137">
        <v>0</v>
      </c>
      <c r="G64" s="163">
        <v>0</v>
      </c>
    </row>
    <row r="65" spans="1:7" ht="15">
      <c r="A65" s="399"/>
      <c r="B65" s="59" t="s">
        <v>42</v>
      </c>
      <c r="C65" s="317">
        <f t="shared" si="4"/>
        <v>0</v>
      </c>
      <c r="D65" s="137">
        <v>0</v>
      </c>
      <c r="E65" s="137">
        <v>0</v>
      </c>
      <c r="F65" s="137">
        <v>0</v>
      </c>
      <c r="G65" s="163">
        <v>0</v>
      </c>
    </row>
    <row r="66" spans="1:7" ht="15">
      <c r="A66" s="399"/>
      <c r="B66" s="61" t="s">
        <v>55</v>
      </c>
      <c r="C66" s="317">
        <f t="shared" si="4"/>
        <v>0</v>
      </c>
      <c r="D66" s="137">
        <v>0</v>
      </c>
      <c r="E66" s="137">
        <v>0</v>
      </c>
      <c r="F66" s="137">
        <v>0</v>
      </c>
      <c r="G66" s="163">
        <v>0</v>
      </c>
    </row>
    <row r="67" spans="1:7" ht="15">
      <c r="A67" s="399"/>
      <c r="B67" s="61" t="s">
        <v>186</v>
      </c>
      <c r="C67" s="317">
        <f t="shared" si="4"/>
        <v>0</v>
      </c>
      <c r="D67" s="137">
        <v>0</v>
      </c>
      <c r="E67" s="137">
        <v>0</v>
      </c>
      <c r="F67" s="137">
        <v>0</v>
      </c>
      <c r="G67" s="163">
        <v>0</v>
      </c>
    </row>
    <row r="68" spans="1:7" ht="15">
      <c r="A68" s="399"/>
      <c r="B68" s="61" t="s">
        <v>187</v>
      </c>
      <c r="C68" s="317">
        <f t="shared" si="4"/>
        <v>0</v>
      </c>
      <c r="D68" s="137">
        <v>0</v>
      </c>
      <c r="E68" s="137">
        <v>0</v>
      </c>
      <c r="F68" s="137">
        <v>0</v>
      </c>
      <c r="G68" s="163">
        <v>0</v>
      </c>
    </row>
    <row r="69" spans="1:7" ht="45" customHeight="1">
      <c r="A69" s="367" t="s">
        <v>195</v>
      </c>
      <c r="B69" s="286" t="s">
        <v>254</v>
      </c>
      <c r="C69" s="200">
        <f t="shared" si="4"/>
        <v>160164.5</v>
      </c>
      <c r="D69" s="179">
        <f>D70+D71+D72+D73+D74+D75</f>
        <v>0</v>
      </c>
      <c r="E69" s="179">
        <f>E70+E71+E72+E73+E74+E75</f>
        <v>0</v>
      </c>
      <c r="F69" s="179">
        <f>F70+F71+F72+F73+F74+F75</f>
        <v>14006.9</v>
      </c>
      <c r="G69" s="180">
        <f>G70+G71+G72+G73+G74+G75</f>
        <v>146157.6</v>
      </c>
    </row>
    <row r="70" spans="1:7" ht="15">
      <c r="A70" s="399"/>
      <c r="B70" s="59" t="s">
        <v>40</v>
      </c>
      <c r="C70" s="317">
        <f t="shared" si="4"/>
        <v>0</v>
      </c>
      <c r="D70" s="137">
        <v>0</v>
      </c>
      <c r="E70" s="137">
        <v>0</v>
      </c>
      <c r="F70" s="137">
        <v>0</v>
      </c>
      <c r="G70" s="181">
        <v>0</v>
      </c>
    </row>
    <row r="71" spans="1:7" ht="15">
      <c r="A71" s="399"/>
      <c r="B71" s="59" t="s">
        <v>41</v>
      </c>
      <c r="C71" s="317">
        <f t="shared" si="4"/>
        <v>0</v>
      </c>
      <c r="D71" s="137">
        <v>0</v>
      </c>
      <c r="E71" s="137">
        <v>0</v>
      </c>
      <c r="F71" s="137">
        <v>0</v>
      </c>
      <c r="G71" s="163">
        <v>0</v>
      </c>
    </row>
    <row r="72" spans="1:7" ht="15">
      <c r="A72" s="399"/>
      <c r="B72" s="59" t="s">
        <v>42</v>
      </c>
      <c r="C72" s="317">
        <f t="shared" si="4"/>
        <v>147257.6</v>
      </c>
      <c r="D72" s="137">
        <v>0</v>
      </c>
      <c r="E72" s="137">
        <v>0</v>
      </c>
      <c r="F72" s="137">
        <v>1100</v>
      </c>
      <c r="G72" s="163">
        <v>146157.6</v>
      </c>
    </row>
    <row r="73" spans="1:7" ht="15">
      <c r="A73" s="399"/>
      <c r="B73" s="61" t="s">
        <v>55</v>
      </c>
      <c r="C73" s="317">
        <f t="shared" si="4"/>
        <v>12906.9</v>
      </c>
      <c r="D73" s="137">
        <v>0</v>
      </c>
      <c r="E73" s="137">
        <v>0</v>
      </c>
      <c r="F73" s="137">
        <v>12906.9</v>
      </c>
      <c r="G73" s="163">
        <v>0</v>
      </c>
    </row>
    <row r="74" spans="1:7" ht="15">
      <c r="A74" s="399"/>
      <c r="B74" s="61" t="s">
        <v>186</v>
      </c>
      <c r="C74" s="317">
        <f t="shared" si="4"/>
        <v>0</v>
      </c>
      <c r="D74" s="137">
        <v>0</v>
      </c>
      <c r="E74" s="137">
        <v>0</v>
      </c>
      <c r="F74" s="137">
        <v>0</v>
      </c>
      <c r="G74" s="163">
        <v>0</v>
      </c>
    </row>
    <row r="75" spans="1:7" ht="15">
      <c r="A75" s="399"/>
      <c r="B75" s="61" t="s">
        <v>187</v>
      </c>
      <c r="C75" s="317">
        <f t="shared" si="4"/>
        <v>0</v>
      </c>
      <c r="D75" s="137">
        <v>0</v>
      </c>
      <c r="E75" s="137">
        <v>0</v>
      </c>
      <c r="F75" s="137">
        <v>0</v>
      </c>
      <c r="G75" s="163">
        <v>0</v>
      </c>
    </row>
    <row r="76" spans="1:7" ht="37.5" customHeight="1">
      <c r="A76" s="367" t="s">
        <v>196</v>
      </c>
      <c r="B76" s="287" t="s">
        <v>197</v>
      </c>
      <c r="C76" s="200">
        <f t="shared" si="4"/>
        <v>0</v>
      </c>
      <c r="D76" s="179">
        <f>D77+D78+D79+D80+D81+D82</f>
        <v>0</v>
      </c>
      <c r="E76" s="179">
        <f>E77+E78+E79+E80+E81+E82</f>
        <v>0</v>
      </c>
      <c r="F76" s="179">
        <f>F77+F78+F79+F80+F81+F82</f>
        <v>0</v>
      </c>
      <c r="G76" s="180">
        <f>G77+G78+G79+G80+G81+G82</f>
        <v>0</v>
      </c>
    </row>
    <row r="77" spans="1:7" ht="15">
      <c r="A77" s="399"/>
      <c r="B77" s="59" t="s">
        <v>40</v>
      </c>
      <c r="C77" s="317">
        <f t="shared" si="4"/>
        <v>0</v>
      </c>
      <c r="D77" s="137">
        <v>0</v>
      </c>
      <c r="E77" s="137">
        <v>0</v>
      </c>
      <c r="F77" s="137">
        <v>0</v>
      </c>
      <c r="G77" s="163">
        <v>0</v>
      </c>
    </row>
    <row r="78" spans="1:7" ht="15">
      <c r="A78" s="399"/>
      <c r="B78" s="59" t="s">
        <v>41</v>
      </c>
      <c r="C78" s="317">
        <f t="shared" si="4"/>
        <v>0</v>
      </c>
      <c r="D78" s="137">
        <v>0</v>
      </c>
      <c r="E78" s="137">
        <v>0</v>
      </c>
      <c r="F78" s="137">
        <v>0</v>
      </c>
      <c r="G78" s="163">
        <v>0</v>
      </c>
    </row>
    <row r="79" spans="1:7" ht="15">
      <c r="A79" s="399"/>
      <c r="B79" s="59" t="s">
        <v>42</v>
      </c>
      <c r="C79" s="317">
        <f t="shared" si="4"/>
        <v>0</v>
      </c>
      <c r="D79" s="137">
        <v>0</v>
      </c>
      <c r="E79" s="137">
        <v>0</v>
      </c>
      <c r="F79" s="137">
        <v>0</v>
      </c>
      <c r="G79" s="163">
        <v>0</v>
      </c>
    </row>
    <row r="80" spans="1:7" ht="15">
      <c r="A80" s="399"/>
      <c r="B80" s="61" t="s">
        <v>55</v>
      </c>
      <c r="C80" s="317">
        <f t="shared" si="4"/>
        <v>0</v>
      </c>
      <c r="D80" s="137">
        <v>0</v>
      </c>
      <c r="E80" s="137">
        <v>0</v>
      </c>
      <c r="F80" s="137">
        <v>0</v>
      </c>
      <c r="G80" s="163">
        <v>0</v>
      </c>
    </row>
    <row r="81" spans="1:7" ht="15">
      <c r="A81" s="399"/>
      <c r="B81" s="61" t="s">
        <v>186</v>
      </c>
      <c r="C81" s="317">
        <f t="shared" si="4"/>
        <v>0</v>
      </c>
      <c r="D81" s="137">
        <v>0</v>
      </c>
      <c r="E81" s="137">
        <v>0</v>
      </c>
      <c r="F81" s="137">
        <v>0</v>
      </c>
      <c r="G81" s="163">
        <v>0</v>
      </c>
    </row>
    <row r="82" spans="1:7" ht="15.75" thickBot="1">
      <c r="A82" s="400"/>
      <c r="B82" s="63" t="s">
        <v>187</v>
      </c>
      <c r="C82" s="317">
        <f t="shared" si="4"/>
        <v>0</v>
      </c>
      <c r="D82" s="127">
        <v>0</v>
      </c>
      <c r="E82" s="127">
        <v>0</v>
      </c>
      <c r="F82" s="127">
        <v>0</v>
      </c>
      <c r="G82" s="215">
        <v>0</v>
      </c>
    </row>
    <row r="83" spans="1:7" ht="57" customHeight="1" thickBot="1">
      <c r="A83" s="401" t="s">
        <v>140</v>
      </c>
      <c r="B83" s="97" t="s">
        <v>185</v>
      </c>
      <c r="C83" s="321">
        <f t="shared" si="4"/>
        <v>0</v>
      </c>
      <c r="D83" s="301">
        <f>D84+D85+D86+D87+D88+D89</f>
        <v>0</v>
      </c>
      <c r="E83" s="301">
        <f>E84+E85+E86+E87+E88+E89</f>
        <v>0</v>
      </c>
      <c r="F83" s="301">
        <f>F84+F85+F86+F87+F88+F89</f>
        <v>0</v>
      </c>
      <c r="G83" s="301">
        <f>G84+G85+G86+G87+G88+G89</f>
        <v>0</v>
      </c>
    </row>
    <row r="84" spans="1:7" ht="15.75" thickBot="1">
      <c r="A84" s="402"/>
      <c r="B84" s="283" t="s">
        <v>40</v>
      </c>
      <c r="C84" s="216">
        <f t="shared" si="4"/>
        <v>0</v>
      </c>
      <c r="D84" s="216">
        <f aca="true" t="shared" si="5" ref="D84:G89">SUM(D91)</f>
        <v>0</v>
      </c>
      <c r="E84" s="216">
        <f t="shared" si="5"/>
        <v>0</v>
      </c>
      <c r="F84" s="216">
        <f t="shared" si="5"/>
        <v>0</v>
      </c>
      <c r="G84" s="217">
        <f t="shared" si="5"/>
        <v>0</v>
      </c>
    </row>
    <row r="85" spans="1:7" ht="15.75" thickBot="1">
      <c r="A85" s="402"/>
      <c r="B85" s="283" t="s">
        <v>41</v>
      </c>
      <c r="C85" s="218">
        <f t="shared" si="4"/>
        <v>0</v>
      </c>
      <c r="D85" s="218">
        <f t="shared" si="5"/>
        <v>0</v>
      </c>
      <c r="E85" s="219">
        <f t="shared" si="5"/>
        <v>0</v>
      </c>
      <c r="F85" s="218">
        <f t="shared" si="5"/>
        <v>0</v>
      </c>
      <c r="G85" s="220">
        <f t="shared" si="5"/>
        <v>0</v>
      </c>
    </row>
    <row r="86" spans="1:7" ht="15.75" thickBot="1">
      <c r="A86" s="403"/>
      <c r="B86" s="283" t="s">
        <v>42</v>
      </c>
      <c r="C86" s="218">
        <f t="shared" si="4"/>
        <v>0</v>
      </c>
      <c r="D86" s="218">
        <f t="shared" si="5"/>
        <v>0</v>
      </c>
      <c r="E86" s="218">
        <f t="shared" si="5"/>
        <v>0</v>
      </c>
      <c r="F86" s="218">
        <f t="shared" si="5"/>
        <v>0</v>
      </c>
      <c r="G86" s="221">
        <f t="shared" si="5"/>
        <v>0</v>
      </c>
    </row>
    <row r="87" spans="1:7" ht="15.75" thickBot="1">
      <c r="A87" s="403"/>
      <c r="B87" s="284" t="s">
        <v>55</v>
      </c>
      <c r="C87" s="218">
        <f t="shared" si="4"/>
        <v>0</v>
      </c>
      <c r="D87" s="218">
        <f t="shared" si="5"/>
        <v>0</v>
      </c>
      <c r="E87" s="218">
        <f t="shared" si="5"/>
        <v>0</v>
      </c>
      <c r="F87" s="218">
        <f t="shared" si="5"/>
        <v>0</v>
      </c>
      <c r="G87" s="221">
        <f t="shared" si="5"/>
        <v>0</v>
      </c>
    </row>
    <row r="88" spans="1:7" ht="15.75" thickBot="1">
      <c r="A88" s="403"/>
      <c r="B88" s="284" t="s">
        <v>186</v>
      </c>
      <c r="C88" s="218">
        <f t="shared" si="4"/>
        <v>0</v>
      </c>
      <c r="D88" s="218">
        <f t="shared" si="5"/>
        <v>0</v>
      </c>
      <c r="E88" s="218">
        <f t="shared" si="5"/>
        <v>0</v>
      </c>
      <c r="F88" s="218">
        <f t="shared" si="5"/>
        <v>0</v>
      </c>
      <c r="G88" s="221">
        <f t="shared" si="5"/>
        <v>0</v>
      </c>
    </row>
    <row r="89" spans="1:7" ht="15.75" thickBot="1">
      <c r="A89" s="404"/>
      <c r="B89" s="285" t="s">
        <v>187</v>
      </c>
      <c r="C89" s="290">
        <f t="shared" si="4"/>
        <v>0</v>
      </c>
      <c r="D89" s="290">
        <f t="shared" si="5"/>
        <v>0</v>
      </c>
      <c r="E89" s="223">
        <f t="shared" si="5"/>
        <v>0</v>
      </c>
      <c r="F89" s="222">
        <f t="shared" si="5"/>
        <v>0</v>
      </c>
      <c r="G89" s="224">
        <f t="shared" si="5"/>
        <v>0</v>
      </c>
    </row>
    <row r="90" spans="1:7" ht="37.5" customHeight="1">
      <c r="A90" s="405" t="s">
        <v>199</v>
      </c>
      <c r="B90" s="326" t="s">
        <v>198</v>
      </c>
      <c r="C90" s="340">
        <f t="shared" si="4"/>
        <v>0</v>
      </c>
      <c r="D90" s="319">
        <f>D91+D92+D93+D94+D95+D96</f>
        <v>0</v>
      </c>
      <c r="E90" s="319">
        <f>E91+E92+E93+E94+E95+E96</f>
        <v>0</v>
      </c>
      <c r="F90" s="319">
        <f>F91+F92+F93+F94+F95+F96</f>
        <v>0</v>
      </c>
      <c r="G90" s="180">
        <f>G91+G92+G93+G94+G95+G96</f>
        <v>0</v>
      </c>
    </row>
    <row r="91" spans="1:7" ht="15">
      <c r="A91" s="399"/>
      <c r="B91" s="59" t="s">
        <v>40</v>
      </c>
      <c r="C91" s="324">
        <f aca="true" t="shared" si="6" ref="C91:C97">D91+E91+F91+G91</f>
        <v>0</v>
      </c>
      <c r="D91" s="212">
        <v>0</v>
      </c>
      <c r="E91" s="137">
        <v>0</v>
      </c>
      <c r="F91" s="137">
        <v>0</v>
      </c>
      <c r="G91" s="163">
        <v>0</v>
      </c>
    </row>
    <row r="92" spans="1:7" ht="15">
      <c r="A92" s="399"/>
      <c r="B92" s="59" t="s">
        <v>41</v>
      </c>
      <c r="C92" s="324">
        <f t="shared" si="6"/>
        <v>0</v>
      </c>
      <c r="D92" s="212">
        <v>0</v>
      </c>
      <c r="E92" s="201">
        <v>0</v>
      </c>
      <c r="F92" s="137">
        <v>0</v>
      </c>
      <c r="G92" s="163">
        <v>0</v>
      </c>
    </row>
    <row r="93" spans="1:7" ht="15">
      <c r="A93" s="399"/>
      <c r="B93" s="59" t="s">
        <v>42</v>
      </c>
      <c r="C93" s="324">
        <f t="shared" si="6"/>
        <v>0</v>
      </c>
      <c r="D93" s="322">
        <v>0</v>
      </c>
      <c r="E93" s="137">
        <v>0</v>
      </c>
      <c r="F93" s="137">
        <v>0</v>
      </c>
      <c r="G93" s="213">
        <v>0</v>
      </c>
    </row>
    <row r="94" spans="1:7" ht="15">
      <c r="A94" s="399"/>
      <c r="B94" s="61" t="s">
        <v>55</v>
      </c>
      <c r="C94" s="324">
        <f t="shared" si="6"/>
        <v>0</v>
      </c>
      <c r="D94" s="212">
        <v>0</v>
      </c>
      <c r="E94" s="137">
        <v>0</v>
      </c>
      <c r="F94" s="137">
        <v>0</v>
      </c>
      <c r="G94" s="213">
        <v>0</v>
      </c>
    </row>
    <row r="95" spans="1:7" ht="15">
      <c r="A95" s="399"/>
      <c r="B95" s="61" t="s">
        <v>186</v>
      </c>
      <c r="C95" s="324">
        <f t="shared" si="6"/>
        <v>0</v>
      </c>
      <c r="D95" s="212">
        <v>0</v>
      </c>
      <c r="E95" s="137">
        <v>0</v>
      </c>
      <c r="F95" s="137">
        <v>0</v>
      </c>
      <c r="G95" s="213">
        <v>0</v>
      </c>
    </row>
    <row r="96" spans="1:7" ht="15.75" thickBot="1">
      <c r="A96" s="406"/>
      <c r="B96" s="63" t="s">
        <v>187</v>
      </c>
      <c r="C96" s="325">
        <f t="shared" si="6"/>
        <v>0</v>
      </c>
      <c r="D96" s="323">
        <v>0</v>
      </c>
      <c r="E96" s="214">
        <v>0</v>
      </c>
      <c r="F96" s="127">
        <v>0</v>
      </c>
      <c r="G96" s="215">
        <v>0</v>
      </c>
    </row>
    <row r="97" spans="1:7" ht="150" customHeight="1" thickBot="1">
      <c r="A97" s="364" t="s">
        <v>141</v>
      </c>
      <c r="B97" s="93" t="s">
        <v>255</v>
      </c>
      <c r="C97" s="292">
        <f t="shared" si="6"/>
        <v>84409.349</v>
      </c>
      <c r="D97" s="303">
        <f>D98+D99+D100+D101+D102+D103</f>
        <v>61312</v>
      </c>
      <c r="E97" s="301">
        <f>E98+E99+E100+E101+E102+E103</f>
        <v>0</v>
      </c>
      <c r="F97" s="302">
        <f>F98+F99+F100+F101+F102+F103</f>
        <v>23097.349000000002</v>
      </c>
      <c r="G97" s="301">
        <f>G98+G99+G100+G101+G102+G103</f>
        <v>0</v>
      </c>
    </row>
    <row r="98" spans="1:7" ht="15.75" thickBot="1">
      <c r="A98" s="365"/>
      <c r="B98" s="94" t="s">
        <v>40</v>
      </c>
      <c r="C98" s="211">
        <f aca="true" t="shared" si="7" ref="C98:C103">D98+E98+F98+G98</f>
        <v>97.349</v>
      </c>
      <c r="D98" s="206">
        <f aca="true" t="shared" si="8" ref="D98:G103">D105+D112</f>
        <v>0</v>
      </c>
      <c r="E98" s="206">
        <f t="shared" si="8"/>
        <v>0</v>
      </c>
      <c r="F98" s="208">
        <f t="shared" si="8"/>
        <v>97.349</v>
      </c>
      <c r="G98" s="206">
        <f t="shared" si="8"/>
        <v>0</v>
      </c>
    </row>
    <row r="99" spans="1:7" ht="15.75" thickBot="1">
      <c r="A99" s="365"/>
      <c r="B99" s="94" t="s">
        <v>41</v>
      </c>
      <c r="C99" s="210">
        <f t="shared" si="7"/>
        <v>6000</v>
      </c>
      <c r="D99" s="206">
        <f t="shared" si="8"/>
        <v>0</v>
      </c>
      <c r="E99" s="206">
        <f t="shared" si="8"/>
        <v>0</v>
      </c>
      <c r="F99" s="206">
        <f t="shared" si="8"/>
        <v>6000</v>
      </c>
      <c r="G99" s="206">
        <f t="shared" si="8"/>
        <v>0</v>
      </c>
    </row>
    <row r="100" spans="1:7" ht="15.75" thickBot="1">
      <c r="A100" s="365"/>
      <c r="B100" s="94" t="s">
        <v>42</v>
      </c>
      <c r="C100" s="210">
        <f t="shared" si="7"/>
        <v>17000</v>
      </c>
      <c r="D100" s="206">
        <f t="shared" si="8"/>
        <v>0</v>
      </c>
      <c r="E100" s="206">
        <f t="shared" si="8"/>
        <v>0</v>
      </c>
      <c r="F100" s="206">
        <f t="shared" si="8"/>
        <v>17000</v>
      </c>
      <c r="G100" s="206">
        <f t="shared" si="8"/>
        <v>0</v>
      </c>
    </row>
    <row r="101" spans="1:7" ht="15.75" thickBot="1">
      <c r="A101" s="365"/>
      <c r="B101" s="95" t="s">
        <v>55</v>
      </c>
      <c r="C101" s="210">
        <f t="shared" si="7"/>
        <v>0</v>
      </c>
      <c r="D101" s="206">
        <f t="shared" si="8"/>
        <v>0</v>
      </c>
      <c r="E101" s="206">
        <f t="shared" si="8"/>
        <v>0</v>
      </c>
      <c r="F101" s="206">
        <f t="shared" si="8"/>
        <v>0</v>
      </c>
      <c r="G101" s="206">
        <f t="shared" si="8"/>
        <v>0</v>
      </c>
    </row>
    <row r="102" spans="1:7" ht="15.75" thickBot="1">
      <c r="A102" s="365"/>
      <c r="B102" s="95" t="s">
        <v>186</v>
      </c>
      <c r="C102" s="210">
        <f t="shared" si="7"/>
        <v>61312</v>
      </c>
      <c r="D102" s="206">
        <f>D109+D116</f>
        <v>61312</v>
      </c>
      <c r="E102" s="206">
        <f t="shared" si="8"/>
        <v>0</v>
      </c>
      <c r="F102" s="206">
        <f t="shared" si="8"/>
        <v>0</v>
      </c>
      <c r="G102" s="206">
        <f t="shared" si="8"/>
        <v>0</v>
      </c>
    </row>
    <row r="103" spans="1:7" ht="15.75" thickBot="1">
      <c r="A103" s="366"/>
      <c r="B103" s="96" t="s">
        <v>187</v>
      </c>
      <c r="C103" s="209">
        <f t="shared" si="7"/>
        <v>0</v>
      </c>
      <c r="D103" s="209">
        <f t="shared" si="8"/>
        <v>0</v>
      </c>
      <c r="E103" s="207">
        <f t="shared" si="8"/>
        <v>0</v>
      </c>
      <c r="F103" s="207">
        <f t="shared" si="8"/>
        <v>0</v>
      </c>
      <c r="G103" s="207">
        <f t="shared" si="8"/>
        <v>0</v>
      </c>
    </row>
    <row r="104" spans="1:7" ht="30" customHeight="1">
      <c r="A104" s="398" t="s">
        <v>153</v>
      </c>
      <c r="B104" s="296" t="s">
        <v>148</v>
      </c>
      <c r="C104" s="327">
        <f aca="true" t="shared" si="9" ref="C104:C118">D104+E104+F104+G104</f>
        <v>84409.349</v>
      </c>
      <c r="D104" s="304">
        <f>D105+D106+D107+D108+D109+D110</f>
        <v>61312</v>
      </c>
      <c r="E104" s="304">
        <f>E105+E106+E107+E108+E109+E110</f>
        <v>0</v>
      </c>
      <c r="F104" s="305">
        <f>F105+F106+F107+F108+F109+F110</f>
        <v>23097.349000000002</v>
      </c>
      <c r="G104" s="180">
        <f>G105+G106+G107+G108+G109+G110</f>
        <v>0</v>
      </c>
    </row>
    <row r="105" spans="1:7" ht="15">
      <c r="A105" s="398"/>
      <c r="B105" s="4" t="s">
        <v>40</v>
      </c>
      <c r="C105" s="329">
        <f t="shared" si="9"/>
        <v>97.349</v>
      </c>
      <c r="D105" s="201">
        <v>0</v>
      </c>
      <c r="E105" s="201">
        <v>0</v>
      </c>
      <c r="F105" s="205">
        <v>97.349</v>
      </c>
      <c r="G105" s="203">
        <v>0</v>
      </c>
    </row>
    <row r="106" spans="1:7" ht="15">
      <c r="A106" s="398"/>
      <c r="B106" s="4" t="s">
        <v>41</v>
      </c>
      <c r="C106" s="295">
        <f t="shared" si="9"/>
        <v>6000</v>
      </c>
      <c r="D106" s="201">
        <v>0</v>
      </c>
      <c r="E106" s="201">
        <v>0</v>
      </c>
      <c r="F106" s="201">
        <v>6000</v>
      </c>
      <c r="G106" s="202">
        <v>0</v>
      </c>
    </row>
    <row r="107" spans="1:7" ht="15">
      <c r="A107" s="398"/>
      <c r="B107" s="4" t="s">
        <v>42</v>
      </c>
      <c r="C107" s="295">
        <f t="shared" si="9"/>
        <v>17000</v>
      </c>
      <c r="D107" s="204">
        <v>0</v>
      </c>
      <c r="E107" s="204">
        <v>0</v>
      </c>
      <c r="F107" s="204">
        <v>17000</v>
      </c>
      <c r="G107" s="203">
        <v>0</v>
      </c>
    </row>
    <row r="108" spans="1:7" ht="15">
      <c r="A108" s="398"/>
      <c r="B108" s="3" t="s">
        <v>55</v>
      </c>
      <c r="C108" s="295">
        <f t="shared" si="9"/>
        <v>0</v>
      </c>
      <c r="D108" s="204">
        <v>0</v>
      </c>
      <c r="E108" s="204">
        <v>0</v>
      </c>
      <c r="F108" s="204">
        <v>0</v>
      </c>
      <c r="G108" s="203">
        <v>0</v>
      </c>
    </row>
    <row r="109" spans="1:7" ht="15">
      <c r="A109" s="398"/>
      <c r="B109" s="3" t="s">
        <v>186</v>
      </c>
      <c r="C109" s="295">
        <f t="shared" si="9"/>
        <v>61312</v>
      </c>
      <c r="D109" s="204">
        <v>61312</v>
      </c>
      <c r="E109" s="204">
        <v>0</v>
      </c>
      <c r="F109" s="204">
        <v>0</v>
      </c>
      <c r="G109" s="203">
        <v>0</v>
      </c>
    </row>
    <row r="110" spans="1:7" ht="15">
      <c r="A110" s="383"/>
      <c r="B110" s="3" t="s">
        <v>187</v>
      </c>
      <c r="C110" s="328">
        <f t="shared" si="9"/>
        <v>0</v>
      </c>
      <c r="D110" s="137">
        <v>0</v>
      </c>
      <c r="E110" s="201">
        <v>0</v>
      </c>
      <c r="F110" s="201">
        <v>0</v>
      </c>
      <c r="G110" s="202">
        <v>0</v>
      </c>
    </row>
    <row r="111" spans="1:7" ht="37.5" customHeight="1">
      <c r="A111" s="389" t="s">
        <v>200</v>
      </c>
      <c r="B111" s="293" t="s">
        <v>201</v>
      </c>
      <c r="C111" s="294">
        <f t="shared" si="9"/>
        <v>0</v>
      </c>
      <c r="D111" s="179">
        <f>D112+D113+D114+D115+D116+D117</f>
        <v>0</v>
      </c>
      <c r="E111" s="179">
        <f>E112+E113+E114+E115+E116+E117</f>
        <v>0</v>
      </c>
      <c r="F111" s="179">
        <f>F112+F113+F114+F115+F116+F117</f>
        <v>0</v>
      </c>
      <c r="G111" s="180">
        <f>G112+G113+G114+G115+G116+G117</f>
        <v>0</v>
      </c>
    </row>
    <row r="112" spans="1:7" ht="15">
      <c r="A112" s="398"/>
      <c r="B112" s="4" t="s">
        <v>40</v>
      </c>
      <c r="C112" s="295">
        <f t="shared" si="9"/>
        <v>0</v>
      </c>
      <c r="D112" s="204">
        <v>0</v>
      </c>
      <c r="E112" s="201">
        <v>0</v>
      </c>
      <c r="F112" s="201">
        <v>0</v>
      </c>
      <c r="G112" s="203">
        <v>0</v>
      </c>
    </row>
    <row r="113" spans="1:7" ht="15">
      <c r="A113" s="398"/>
      <c r="B113" s="4" t="s">
        <v>41</v>
      </c>
      <c r="C113" s="295">
        <f t="shared" si="9"/>
        <v>0</v>
      </c>
      <c r="D113" s="204">
        <v>0</v>
      </c>
      <c r="E113" s="201">
        <v>0</v>
      </c>
      <c r="F113" s="201">
        <v>0</v>
      </c>
      <c r="G113" s="202">
        <v>0</v>
      </c>
    </row>
    <row r="114" spans="1:7" ht="15">
      <c r="A114" s="398"/>
      <c r="B114" s="4" t="s">
        <v>42</v>
      </c>
      <c r="C114" s="295">
        <f t="shared" si="9"/>
        <v>0</v>
      </c>
      <c r="D114" s="204">
        <v>0</v>
      </c>
      <c r="E114" s="201">
        <v>0</v>
      </c>
      <c r="F114" s="201">
        <v>0</v>
      </c>
      <c r="G114" s="202">
        <v>0</v>
      </c>
    </row>
    <row r="115" spans="1:7" ht="15">
      <c r="A115" s="398"/>
      <c r="B115" s="3" t="s">
        <v>55</v>
      </c>
      <c r="C115" s="295">
        <f t="shared" si="9"/>
        <v>0</v>
      </c>
      <c r="D115" s="204">
        <v>0</v>
      </c>
      <c r="E115" s="201">
        <v>0</v>
      </c>
      <c r="F115" s="201">
        <v>0</v>
      </c>
      <c r="G115" s="202">
        <v>0</v>
      </c>
    </row>
    <row r="116" spans="1:7" ht="15">
      <c r="A116" s="398"/>
      <c r="B116" s="3" t="s">
        <v>186</v>
      </c>
      <c r="C116" s="295">
        <f t="shared" si="9"/>
        <v>0</v>
      </c>
      <c r="D116" s="212">
        <v>0</v>
      </c>
      <c r="E116" s="201">
        <v>0</v>
      </c>
      <c r="F116" s="201">
        <v>0</v>
      </c>
      <c r="G116" s="202">
        <v>0</v>
      </c>
    </row>
    <row r="117" spans="1:7" ht="15.75" thickBot="1">
      <c r="A117" s="383"/>
      <c r="B117" s="117" t="s">
        <v>187</v>
      </c>
      <c r="C117" s="297">
        <f t="shared" si="9"/>
        <v>0</v>
      </c>
      <c r="D117" s="298">
        <v>0</v>
      </c>
      <c r="E117" s="214">
        <v>0</v>
      </c>
      <c r="F117" s="214">
        <v>0</v>
      </c>
      <c r="G117" s="299">
        <v>0</v>
      </c>
    </row>
    <row r="118" spans="1:7" ht="30" customHeight="1" thickBot="1">
      <c r="A118" s="377" t="s">
        <v>44</v>
      </c>
      <c r="B118" s="378"/>
      <c r="C118" s="300">
        <f t="shared" si="9"/>
        <v>247073.84900000002</v>
      </c>
      <c r="D118" s="301">
        <f>D119+D120+D121+D122+D123+D124</f>
        <v>61312</v>
      </c>
      <c r="E118" s="301">
        <f>E119+E120+E121+E122+E123+E124</f>
        <v>0</v>
      </c>
      <c r="F118" s="302">
        <f>F119+F120+F121+F122+F123+F124</f>
        <v>39604.249</v>
      </c>
      <c r="G118" s="301">
        <f>G119+G120+G121+G122+G123+G124</f>
        <v>146157.6</v>
      </c>
    </row>
    <row r="119" spans="1:7" ht="17.25" customHeight="1" thickBot="1">
      <c r="A119" s="394" t="s">
        <v>40</v>
      </c>
      <c r="B119" s="395"/>
      <c r="C119" s="198">
        <f aca="true" t="shared" si="10" ref="C119:C124">D119+E119+F119+G119</f>
        <v>2597.349</v>
      </c>
      <c r="D119" s="194">
        <f aca="true" t="shared" si="11" ref="D119:G124">D14+D84+D98</f>
        <v>0</v>
      </c>
      <c r="E119" s="193">
        <f t="shared" si="11"/>
        <v>0</v>
      </c>
      <c r="F119" s="53">
        <f t="shared" si="11"/>
        <v>2597.349</v>
      </c>
      <c r="G119" s="193">
        <f t="shared" si="11"/>
        <v>0</v>
      </c>
    </row>
    <row r="120" spans="1:7" ht="17.25" customHeight="1" thickBot="1">
      <c r="A120" s="394" t="s">
        <v>41</v>
      </c>
      <c r="B120" s="395"/>
      <c r="C120" s="196">
        <f t="shared" si="10"/>
        <v>6000</v>
      </c>
      <c r="D120" s="194">
        <f t="shared" si="11"/>
        <v>0</v>
      </c>
      <c r="E120" s="194">
        <f t="shared" si="11"/>
        <v>0</v>
      </c>
      <c r="F120" s="193">
        <f t="shared" si="11"/>
        <v>6000</v>
      </c>
      <c r="G120" s="193">
        <f t="shared" si="11"/>
        <v>0</v>
      </c>
    </row>
    <row r="121" spans="1:7" ht="17.25" customHeight="1" thickBot="1">
      <c r="A121" s="394" t="s">
        <v>42</v>
      </c>
      <c r="B121" s="395"/>
      <c r="C121" s="196">
        <f t="shared" si="10"/>
        <v>164257.6</v>
      </c>
      <c r="D121" s="195">
        <f t="shared" si="11"/>
        <v>0</v>
      </c>
      <c r="E121" s="192">
        <f t="shared" si="11"/>
        <v>0</v>
      </c>
      <c r="F121" s="192">
        <f t="shared" si="11"/>
        <v>18100</v>
      </c>
      <c r="G121" s="192">
        <f t="shared" si="11"/>
        <v>146157.6</v>
      </c>
    </row>
    <row r="122" spans="1:7" ht="17.25" customHeight="1" thickBot="1">
      <c r="A122" s="394" t="s">
        <v>55</v>
      </c>
      <c r="B122" s="395"/>
      <c r="C122" s="199">
        <f t="shared" si="10"/>
        <v>12906.9</v>
      </c>
      <c r="D122" s="195">
        <f t="shared" si="11"/>
        <v>0</v>
      </c>
      <c r="E122" s="192">
        <f t="shared" si="11"/>
        <v>0</v>
      </c>
      <c r="F122" s="192">
        <f t="shared" si="11"/>
        <v>12906.9</v>
      </c>
      <c r="G122" s="192">
        <f t="shared" si="11"/>
        <v>0</v>
      </c>
    </row>
    <row r="123" spans="1:7" ht="15" customHeight="1" thickBot="1">
      <c r="A123" s="394" t="s">
        <v>186</v>
      </c>
      <c r="B123" s="395"/>
      <c r="C123" s="196">
        <f t="shared" si="10"/>
        <v>61312</v>
      </c>
      <c r="D123" s="195">
        <f t="shared" si="11"/>
        <v>61312</v>
      </c>
      <c r="E123" s="192">
        <f t="shared" si="11"/>
        <v>0</v>
      </c>
      <c r="F123" s="192">
        <f t="shared" si="11"/>
        <v>0</v>
      </c>
      <c r="G123" s="192">
        <f t="shared" si="11"/>
        <v>0</v>
      </c>
    </row>
    <row r="124" spans="1:7" ht="15.75" customHeight="1" thickBot="1">
      <c r="A124" s="396" t="s">
        <v>187</v>
      </c>
      <c r="B124" s="397"/>
      <c r="C124" s="197">
        <f t="shared" si="10"/>
        <v>0</v>
      </c>
      <c r="D124" s="195">
        <f t="shared" si="11"/>
        <v>0</v>
      </c>
      <c r="E124" s="192">
        <f t="shared" si="11"/>
        <v>0</v>
      </c>
      <c r="F124" s="192">
        <f t="shared" si="11"/>
        <v>0</v>
      </c>
      <c r="G124" s="192">
        <f t="shared" si="11"/>
        <v>0</v>
      </c>
    </row>
    <row r="125" spans="1:7" ht="45" customHeight="1" thickBot="1">
      <c r="A125" s="422" t="s">
        <v>261</v>
      </c>
      <c r="B125" s="423"/>
      <c r="C125" s="423"/>
      <c r="D125" s="423"/>
      <c r="E125" s="423"/>
      <c r="F125" s="423"/>
      <c r="G125" s="424"/>
    </row>
    <row r="126" spans="1:7" ht="119.25" customHeight="1" thickBot="1">
      <c r="A126" s="390" t="s">
        <v>59</v>
      </c>
      <c r="B126" s="91" t="s">
        <v>262</v>
      </c>
      <c r="C126" s="92">
        <f aca="true" t="shared" si="12" ref="C126:C157">D126+E126+F126+G126</f>
        <v>112368.47018</v>
      </c>
      <c r="D126" s="189">
        <f>D127+D128+D129+D130+D131+D132</f>
        <v>0</v>
      </c>
      <c r="E126" s="190">
        <f>E127+E128+E129+E130+E131+E132</f>
        <v>0</v>
      </c>
      <c r="F126" s="92">
        <f>F127+F128+F129+F130+F131+F132</f>
        <v>112368.47018</v>
      </c>
      <c r="G126" s="183">
        <f>G127+G128+G129+G130+G131+G132</f>
        <v>0</v>
      </c>
    </row>
    <row r="127" spans="1:7" ht="15.75" thickBot="1">
      <c r="A127" s="391"/>
      <c r="B127" s="71" t="s">
        <v>40</v>
      </c>
      <c r="C127" s="77">
        <f t="shared" si="12"/>
        <v>95368.47018</v>
      </c>
      <c r="D127" s="191">
        <f aca="true" t="shared" si="13" ref="D127:G128">D134+D141+D148+D155+D162+D169+D176+D183</f>
        <v>0</v>
      </c>
      <c r="E127" s="191">
        <f t="shared" si="13"/>
        <v>0</v>
      </c>
      <c r="F127" s="77">
        <f t="shared" si="13"/>
        <v>95368.47018</v>
      </c>
      <c r="G127" s="184">
        <f t="shared" si="13"/>
        <v>0</v>
      </c>
    </row>
    <row r="128" spans="1:7" ht="15.75" thickBot="1">
      <c r="A128" s="391"/>
      <c r="B128" s="71" t="s">
        <v>41</v>
      </c>
      <c r="C128" s="187">
        <f t="shared" si="12"/>
        <v>17000</v>
      </c>
      <c r="D128" s="187">
        <f t="shared" si="13"/>
        <v>0</v>
      </c>
      <c r="E128" s="187">
        <f t="shared" si="13"/>
        <v>0</v>
      </c>
      <c r="F128" s="187">
        <f t="shared" si="13"/>
        <v>17000</v>
      </c>
      <c r="G128" s="185">
        <f t="shared" si="13"/>
        <v>0</v>
      </c>
    </row>
    <row r="129" spans="1:7" ht="15.75" thickBot="1">
      <c r="A129" s="392"/>
      <c r="B129" s="71" t="s">
        <v>42</v>
      </c>
      <c r="C129" s="187">
        <f t="shared" si="12"/>
        <v>0</v>
      </c>
      <c r="D129" s="187">
        <v>0</v>
      </c>
      <c r="E129" s="187">
        <f aca="true" t="shared" si="14" ref="E129:G132">E136+E143+E150+E157+E164+E171+E178+E185</f>
        <v>0</v>
      </c>
      <c r="F129" s="187">
        <f t="shared" si="14"/>
        <v>0</v>
      </c>
      <c r="G129" s="185">
        <f t="shared" si="14"/>
        <v>0</v>
      </c>
    </row>
    <row r="130" spans="1:7" ht="15.75" thickBot="1">
      <c r="A130" s="392"/>
      <c r="B130" s="72" t="s">
        <v>55</v>
      </c>
      <c r="C130" s="187">
        <f t="shared" si="12"/>
        <v>0</v>
      </c>
      <c r="D130" s="187">
        <f>D136+D143+D150+D157+D164+D171+D178+D155</f>
        <v>0</v>
      </c>
      <c r="E130" s="187">
        <f t="shared" si="14"/>
        <v>0</v>
      </c>
      <c r="F130" s="187">
        <f t="shared" si="14"/>
        <v>0</v>
      </c>
      <c r="G130" s="185">
        <f t="shared" si="14"/>
        <v>0</v>
      </c>
    </row>
    <row r="131" spans="1:7" ht="15.75" thickBot="1">
      <c r="A131" s="392"/>
      <c r="B131" s="72" t="s">
        <v>186</v>
      </c>
      <c r="C131" s="187">
        <f t="shared" si="12"/>
        <v>0</v>
      </c>
      <c r="D131" s="187">
        <f>D137+D144+D151+D158+D165+D172+D179+D186</f>
        <v>0</v>
      </c>
      <c r="E131" s="187">
        <f t="shared" si="14"/>
        <v>0</v>
      </c>
      <c r="F131" s="187">
        <f t="shared" si="14"/>
        <v>0</v>
      </c>
      <c r="G131" s="185">
        <f t="shared" si="14"/>
        <v>0</v>
      </c>
    </row>
    <row r="132" spans="1:7" ht="15.75" thickBot="1">
      <c r="A132" s="393"/>
      <c r="B132" s="73" t="s">
        <v>187</v>
      </c>
      <c r="C132" s="188">
        <f t="shared" si="12"/>
        <v>0</v>
      </c>
      <c r="D132" s="188">
        <f>D139+D146+D153+D160+D167+D174+D181+D188</f>
        <v>0</v>
      </c>
      <c r="E132" s="188">
        <f t="shared" si="14"/>
        <v>0</v>
      </c>
      <c r="F132" s="188">
        <f t="shared" si="14"/>
        <v>0</v>
      </c>
      <c r="G132" s="186">
        <f t="shared" si="14"/>
        <v>0</v>
      </c>
    </row>
    <row r="133" spans="1:7" ht="45" customHeight="1">
      <c r="A133" s="383" t="s">
        <v>154</v>
      </c>
      <c r="B133" s="288" t="s">
        <v>257</v>
      </c>
      <c r="C133" s="182">
        <f t="shared" si="12"/>
        <v>0</v>
      </c>
      <c r="D133" s="344">
        <f>D134+D135+D136+D137+D138+D139</f>
        <v>0</v>
      </c>
      <c r="E133" s="343">
        <f>E134+E135+E136+E137+E138+E139</f>
        <v>0</v>
      </c>
      <c r="F133" s="343">
        <f>F134+F135+F136+F137+F138+F139</f>
        <v>0</v>
      </c>
      <c r="G133" s="342">
        <f>G134+G135+G136+G137+G138+G139</f>
        <v>0</v>
      </c>
    </row>
    <row r="134" spans="1:7" ht="15">
      <c r="A134" s="384"/>
      <c r="B134" s="4" t="s">
        <v>40</v>
      </c>
      <c r="C134" s="137">
        <f t="shared" si="12"/>
        <v>0</v>
      </c>
      <c r="D134" s="291">
        <v>0</v>
      </c>
      <c r="E134" s="291">
        <v>0</v>
      </c>
      <c r="F134" s="291">
        <v>0</v>
      </c>
      <c r="G134" s="341">
        <v>0</v>
      </c>
    </row>
    <row r="135" spans="1:7" ht="15">
      <c r="A135" s="384"/>
      <c r="B135" s="4" t="s">
        <v>41</v>
      </c>
      <c r="C135" s="137">
        <f t="shared" si="12"/>
        <v>0</v>
      </c>
      <c r="D135" s="137">
        <v>0</v>
      </c>
      <c r="E135" s="137">
        <v>0</v>
      </c>
      <c r="F135" s="137">
        <v>0</v>
      </c>
      <c r="G135" s="163">
        <v>0</v>
      </c>
    </row>
    <row r="136" spans="1:7" ht="15">
      <c r="A136" s="384"/>
      <c r="B136" s="4" t="s">
        <v>42</v>
      </c>
      <c r="C136" s="137">
        <f t="shared" si="12"/>
        <v>0</v>
      </c>
      <c r="D136" s="137">
        <v>0</v>
      </c>
      <c r="E136" s="137">
        <v>0</v>
      </c>
      <c r="F136" s="137">
        <v>0</v>
      </c>
      <c r="G136" s="163">
        <v>0</v>
      </c>
    </row>
    <row r="137" spans="1:7" ht="15">
      <c r="A137" s="384"/>
      <c r="B137" s="3" t="s">
        <v>55</v>
      </c>
      <c r="C137" s="137">
        <f t="shared" si="12"/>
        <v>0</v>
      </c>
      <c r="D137" s="137">
        <v>0</v>
      </c>
      <c r="E137" s="137">
        <v>0</v>
      </c>
      <c r="F137" s="137">
        <v>0</v>
      </c>
      <c r="G137" s="163">
        <v>0</v>
      </c>
    </row>
    <row r="138" spans="1:7" ht="15">
      <c r="A138" s="384"/>
      <c r="B138" s="3" t="s">
        <v>186</v>
      </c>
      <c r="C138" s="137">
        <f t="shared" si="12"/>
        <v>0</v>
      </c>
      <c r="D138" s="137">
        <v>0</v>
      </c>
      <c r="E138" s="137">
        <v>0</v>
      </c>
      <c r="F138" s="137">
        <v>0</v>
      </c>
      <c r="G138" s="163">
        <v>0</v>
      </c>
    </row>
    <row r="139" spans="1:7" ht="15">
      <c r="A139" s="384"/>
      <c r="B139" s="3" t="s">
        <v>187</v>
      </c>
      <c r="C139" s="138">
        <f t="shared" si="12"/>
        <v>0</v>
      </c>
      <c r="D139" s="137">
        <v>0</v>
      </c>
      <c r="E139" s="137">
        <v>0</v>
      </c>
      <c r="F139" s="137">
        <v>0</v>
      </c>
      <c r="G139" s="163">
        <v>0</v>
      </c>
    </row>
    <row r="140" spans="1:7" ht="37.5" customHeight="1">
      <c r="A140" s="383" t="s">
        <v>155</v>
      </c>
      <c r="B140" s="289" t="s">
        <v>202</v>
      </c>
      <c r="C140" s="179">
        <f t="shared" si="12"/>
        <v>0</v>
      </c>
      <c r="D140" s="179">
        <f>D141+D142+D143+D144+D145+D146</f>
        <v>0</v>
      </c>
      <c r="E140" s="179">
        <f>E141+E142+E143+E144+E145+E146</f>
        <v>0</v>
      </c>
      <c r="F140" s="179">
        <f>F141+F142+F143+F144+F145+F146</f>
        <v>0</v>
      </c>
      <c r="G140" s="180">
        <f>G141+G142+G143+G144+G145+G146</f>
        <v>0</v>
      </c>
    </row>
    <row r="141" spans="1:7" ht="15">
      <c r="A141" s="384"/>
      <c r="B141" s="4" t="s">
        <v>40</v>
      </c>
      <c r="C141" s="137">
        <f t="shared" si="12"/>
        <v>0</v>
      </c>
      <c r="D141" s="137">
        <v>0</v>
      </c>
      <c r="E141" s="137">
        <v>0</v>
      </c>
      <c r="F141" s="137">
        <v>0</v>
      </c>
      <c r="G141" s="181">
        <v>0</v>
      </c>
    </row>
    <row r="142" spans="1:7" ht="15">
      <c r="A142" s="384"/>
      <c r="B142" s="4" t="s">
        <v>41</v>
      </c>
      <c r="C142" s="137">
        <f t="shared" si="12"/>
        <v>0</v>
      </c>
      <c r="D142" s="137">
        <v>0</v>
      </c>
      <c r="E142" s="137">
        <v>0</v>
      </c>
      <c r="F142" s="137">
        <v>0</v>
      </c>
      <c r="G142" s="181">
        <v>0</v>
      </c>
    </row>
    <row r="143" spans="1:7" ht="15">
      <c r="A143" s="384"/>
      <c r="B143" s="4" t="s">
        <v>42</v>
      </c>
      <c r="C143" s="137">
        <f t="shared" si="12"/>
        <v>0</v>
      </c>
      <c r="D143" s="137">
        <v>0</v>
      </c>
      <c r="E143" s="137">
        <v>0</v>
      </c>
      <c r="F143" s="137">
        <v>0</v>
      </c>
      <c r="G143" s="181">
        <v>0</v>
      </c>
    </row>
    <row r="144" spans="1:7" ht="15">
      <c r="A144" s="384"/>
      <c r="B144" s="3" t="s">
        <v>55</v>
      </c>
      <c r="C144" s="137">
        <f t="shared" si="12"/>
        <v>0</v>
      </c>
      <c r="D144" s="137">
        <v>0</v>
      </c>
      <c r="E144" s="137">
        <v>0</v>
      </c>
      <c r="F144" s="137">
        <v>0</v>
      </c>
      <c r="G144" s="181">
        <v>0</v>
      </c>
    </row>
    <row r="145" spans="1:7" ht="15">
      <c r="A145" s="384"/>
      <c r="B145" s="3" t="s">
        <v>186</v>
      </c>
      <c r="C145" s="137">
        <f t="shared" si="12"/>
        <v>0</v>
      </c>
      <c r="D145" s="137">
        <v>0</v>
      </c>
      <c r="E145" s="137">
        <v>0</v>
      </c>
      <c r="F145" s="137">
        <v>0</v>
      </c>
      <c r="G145" s="181">
        <v>0</v>
      </c>
    </row>
    <row r="146" spans="1:7" ht="15">
      <c r="A146" s="384"/>
      <c r="B146" s="3" t="s">
        <v>187</v>
      </c>
      <c r="C146" s="138">
        <f t="shared" si="12"/>
        <v>0</v>
      </c>
      <c r="D146" s="137">
        <v>0</v>
      </c>
      <c r="E146" s="137">
        <v>0</v>
      </c>
      <c r="F146" s="137">
        <v>0</v>
      </c>
      <c r="G146" s="181">
        <v>0</v>
      </c>
    </row>
    <row r="147" spans="1:7" ht="37.5" customHeight="1">
      <c r="A147" s="383" t="s">
        <v>156</v>
      </c>
      <c r="B147" s="90" t="s">
        <v>203</v>
      </c>
      <c r="C147" s="179">
        <f t="shared" si="12"/>
        <v>0</v>
      </c>
      <c r="D147" s="179">
        <f>D148+D149+D150+D151+D152+D153</f>
        <v>0</v>
      </c>
      <c r="E147" s="179">
        <f>E148+E149+E150+E151+E152+E153</f>
        <v>0</v>
      </c>
      <c r="F147" s="179">
        <f>F148+F149+F150+F151+F152+F153</f>
        <v>0</v>
      </c>
      <c r="G147" s="180">
        <f>G148+G149+G150+G151+G152+G153</f>
        <v>0</v>
      </c>
    </row>
    <row r="148" spans="1:7" ht="15">
      <c r="A148" s="384"/>
      <c r="B148" s="4" t="s">
        <v>40</v>
      </c>
      <c r="C148" s="137">
        <f t="shared" si="12"/>
        <v>0</v>
      </c>
      <c r="D148" s="137">
        <v>0</v>
      </c>
      <c r="E148" s="137">
        <v>0</v>
      </c>
      <c r="F148" s="212">
        <v>0</v>
      </c>
      <c r="G148" s="163">
        <v>0</v>
      </c>
    </row>
    <row r="149" spans="1:7" ht="15">
      <c r="A149" s="384"/>
      <c r="B149" s="4" t="s">
        <v>41</v>
      </c>
      <c r="C149" s="137">
        <f t="shared" si="12"/>
        <v>0</v>
      </c>
      <c r="D149" s="137">
        <v>0</v>
      </c>
      <c r="E149" s="137">
        <v>0</v>
      </c>
      <c r="F149" s="137">
        <v>0</v>
      </c>
      <c r="G149" s="163">
        <v>0</v>
      </c>
    </row>
    <row r="150" spans="1:7" ht="15">
      <c r="A150" s="384"/>
      <c r="B150" s="4" t="s">
        <v>42</v>
      </c>
      <c r="C150" s="137">
        <f t="shared" si="12"/>
        <v>0</v>
      </c>
      <c r="D150" s="137">
        <v>0</v>
      </c>
      <c r="E150" s="137">
        <v>0</v>
      </c>
      <c r="F150" s="137">
        <v>0</v>
      </c>
      <c r="G150" s="163">
        <v>0</v>
      </c>
    </row>
    <row r="151" spans="1:7" ht="15">
      <c r="A151" s="384"/>
      <c r="B151" s="3" t="s">
        <v>55</v>
      </c>
      <c r="C151" s="137">
        <f t="shared" si="12"/>
        <v>0</v>
      </c>
      <c r="D151" s="137">
        <v>0</v>
      </c>
      <c r="E151" s="137">
        <v>0</v>
      </c>
      <c r="F151" s="137">
        <v>0</v>
      </c>
      <c r="G151" s="163">
        <v>0</v>
      </c>
    </row>
    <row r="152" spans="1:7" ht="15">
      <c r="A152" s="384"/>
      <c r="B152" s="3" t="s">
        <v>186</v>
      </c>
      <c r="C152" s="137">
        <f t="shared" si="12"/>
        <v>0</v>
      </c>
      <c r="D152" s="137">
        <v>0</v>
      </c>
      <c r="E152" s="137">
        <v>0</v>
      </c>
      <c r="F152" s="137">
        <v>0</v>
      </c>
      <c r="G152" s="163">
        <v>0</v>
      </c>
    </row>
    <row r="153" spans="1:7" ht="15">
      <c r="A153" s="384"/>
      <c r="B153" s="3" t="s">
        <v>187</v>
      </c>
      <c r="C153" s="138">
        <f t="shared" si="12"/>
        <v>0</v>
      </c>
      <c r="D153" s="137">
        <v>0</v>
      </c>
      <c r="E153" s="137">
        <v>0</v>
      </c>
      <c r="F153" s="137">
        <v>0</v>
      </c>
      <c r="G153" s="163">
        <v>0</v>
      </c>
    </row>
    <row r="154" spans="1:7" ht="33.75" customHeight="1">
      <c r="A154" s="383" t="s">
        <v>157</v>
      </c>
      <c r="B154" s="88" t="s">
        <v>204</v>
      </c>
      <c r="C154" s="179">
        <f t="shared" si="12"/>
        <v>0</v>
      </c>
      <c r="D154" s="179">
        <f>D155+D156+D157+D158+D159+D160</f>
        <v>0</v>
      </c>
      <c r="E154" s="179">
        <f>E155+E156+E157+E158+E159+E160</f>
        <v>0</v>
      </c>
      <c r="F154" s="330">
        <f>F155+F156+F157+F158+F159+F160</f>
        <v>0</v>
      </c>
      <c r="G154" s="176">
        <f>G155+G156+G157+G158+G159+G160</f>
        <v>0</v>
      </c>
    </row>
    <row r="155" spans="1:7" ht="15">
      <c r="A155" s="384"/>
      <c r="B155" s="4" t="s">
        <v>40</v>
      </c>
      <c r="C155" s="137">
        <f t="shared" si="12"/>
        <v>0</v>
      </c>
      <c r="D155" s="137">
        <v>0</v>
      </c>
      <c r="E155" s="137">
        <v>0</v>
      </c>
      <c r="F155" s="137">
        <v>0</v>
      </c>
      <c r="G155" s="163">
        <v>0</v>
      </c>
    </row>
    <row r="156" spans="1:7" ht="15">
      <c r="A156" s="384"/>
      <c r="B156" s="4" t="s">
        <v>41</v>
      </c>
      <c r="C156" s="137">
        <f t="shared" si="12"/>
        <v>0</v>
      </c>
      <c r="D156" s="137">
        <v>0</v>
      </c>
      <c r="E156" s="137">
        <v>0</v>
      </c>
      <c r="F156" s="137">
        <v>0</v>
      </c>
      <c r="G156" s="163">
        <v>0</v>
      </c>
    </row>
    <row r="157" spans="1:7" ht="15">
      <c r="A157" s="384"/>
      <c r="B157" s="4" t="s">
        <v>42</v>
      </c>
      <c r="C157" s="137">
        <f t="shared" si="12"/>
        <v>0</v>
      </c>
      <c r="D157" s="137">
        <v>0</v>
      </c>
      <c r="E157" s="137">
        <v>0</v>
      </c>
      <c r="F157" s="137">
        <v>0</v>
      </c>
      <c r="G157" s="163">
        <v>0</v>
      </c>
    </row>
    <row r="158" spans="1:7" ht="15">
      <c r="A158" s="384"/>
      <c r="B158" s="3" t="s">
        <v>55</v>
      </c>
      <c r="C158" s="137">
        <f aca="true" t="shared" si="15" ref="C158:C189">D158+E158+F158+G158</f>
        <v>0</v>
      </c>
      <c r="D158" s="137">
        <v>0</v>
      </c>
      <c r="E158" s="137">
        <v>0</v>
      </c>
      <c r="F158" s="137">
        <v>0</v>
      </c>
      <c r="G158" s="163">
        <v>0</v>
      </c>
    </row>
    <row r="159" spans="1:7" ht="15">
      <c r="A159" s="384"/>
      <c r="B159" s="3" t="s">
        <v>186</v>
      </c>
      <c r="C159" s="137">
        <f t="shared" si="15"/>
        <v>0</v>
      </c>
      <c r="D159" s="137">
        <v>0</v>
      </c>
      <c r="E159" s="137">
        <v>0</v>
      </c>
      <c r="F159" s="137">
        <v>0</v>
      </c>
      <c r="G159" s="163">
        <v>0</v>
      </c>
    </row>
    <row r="160" spans="1:7" ht="15">
      <c r="A160" s="384"/>
      <c r="B160" s="3" t="s">
        <v>187</v>
      </c>
      <c r="C160" s="137">
        <f t="shared" si="15"/>
        <v>0</v>
      </c>
      <c r="D160" s="137">
        <v>0</v>
      </c>
      <c r="E160" s="137">
        <v>0</v>
      </c>
      <c r="F160" s="212">
        <v>0</v>
      </c>
      <c r="G160" s="163">
        <v>0</v>
      </c>
    </row>
    <row r="161" spans="1:7" ht="45" customHeight="1">
      <c r="A161" s="383" t="s">
        <v>158</v>
      </c>
      <c r="B161" s="89" t="s">
        <v>205</v>
      </c>
      <c r="C161" s="179">
        <f t="shared" si="15"/>
        <v>0</v>
      </c>
      <c r="D161" s="179">
        <f>D162+D163+D164+D165+D166+D167</f>
        <v>0</v>
      </c>
      <c r="E161" s="307">
        <f>E162+E163+E164+E165+E166+E167</f>
        <v>0</v>
      </c>
      <c r="F161" s="307">
        <f>F162+F163+F164+F165+F166+F167</f>
        <v>0</v>
      </c>
      <c r="G161" s="180">
        <f>G162+G163+G164+G165+G166+G167</f>
        <v>0</v>
      </c>
    </row>
    <row r="162" spans="1:7" ht="15">
      <c r="A162" s="384"/>
      <c r="B162" s="4" t="s">
        <v>40</v>
      </c>
      <c r="C162" s="137">
        <f t="shared" si="15"/>
        <v>0</v>
      </c>
      <c r="D162" s="137">
        <v>0</v>
      </c>
      <c r="E162" s="137">
        <v>0</v>
      </c>
      <c r="F162" s="137">
        <v>0</v>
      </c>
      <c r="G162" s="163">
        <v>0</v>
      </c>
    </row>
    <row r="163" spans="1:7" ht="15">
      <c r="A163" s="384"/>
      <c r="B163" s="4" t="s">
        <v>41</v>
      </c>
      <c r="C163" s="137">
        <f t="shared" si="15"/>
        <v>0</v>
      </c>
      <c r="D163" s="137">
        <v>0</v>
      </c>
      <c r="E163" s="137">
        <v>0</v>
      </c>
      <c r="F163" s="137">
        <v>0</v>
      </c>
      <c r="G163" s="163">
        <v>0</v>
      </c>
    </row>
    <row r="164" spans="1:7" ht="15">
      <c r="A164" s="384"/>
      <c r="B164" s="4" t="s">
        <v>42</v>
      </c>
      <c r="C164" s="137">
        <f t="shared" si="15"/>
        <v>0</v>
      </c>
      <c r="D164" s="137">
        <v>0</v>
      </c>
      <c r="E164" s="137">
        <v>0</v>
      </c>
      <c r="F164" s="137">
        <v>0</v>
      </c>
      <c r="G164" s="163">
        <v>0</v>
      </c>
    </row>
    <row r="165" spans="1:7" ht="15">
      <c r="A165" s="384"/>
      <c r="B165" s="3" t="s">
        <v>55</v>
      </c>
      <c r="C165" s="137">
        <f t="shared" si="15"/>
        <v>0</v>
      </c>
      <c r="D165" s="137">
        <v>0</v>
      </c>
      <c r="E165" s="137">
        <v>0</v>
      </c>
      <c r="F165" s="137">
        <v>0</v>
      </c>
      <c r="G165" s="163">
        <v>0</v>
      </c>
    </row>
    <row r="166" spans="1:7" ht="15">
      <c r="A166" s="384"/>
      <c r="B166" s="3" t="s">
        <v>186</v>
      </c>
      <c r="C166" s="137">
        <f t="shared" si="15"/>
        <v>0</v>
      </c>
      <c r="D166" s="137">
        <v>0</v>
      </c>
      <c r="E166" s="137">
        <v>0</v>
      </c>
      <c r="F166" s="137">
        <v>0</v>
      </c>
      <c r="G166" s="163">
        <v>0</v>
      </c>
    </row>
    <row r="167" spans="1:7" ht="15">
      <c r="A167" s="384"/>
      <c r="B167" s="3" t="s">
        <v>187</v>
      </c>
      <c r="C167" s="138">
        <f t="shared" si="15"/>
        <v>0</v>
      </c>
      <c r="D167" s="137">
        <v>0</v>
      </c>
      <c r="E167" s="137">
        <v>0</v>
      </c>
      <c r="F167" s="137">
        <v>0</v>
      </c>
      <c r="G167" s="163">
        <v>0</v>
      </c>
    </row>
    <row r="168" spans="1:7" ht="56.25" customHeight="1">
      <c r="A168" s="383" t="s">
        <v>159</v>
      </c>
      <c r="B168" s="88" t="s">
        <v>206</v>
      </c>
      <c r="C168" s="179">
        <f t="shared" si="15"/>
        <v>0</v>
      </c>
      <c r="D168" s="179">
        <f>D169+D170+D171+D172+D173+D174</f>
        <v>0</v>
      </c>
      <c r="E168" s="307">
        <f>E169+E170+E171+E172+E173+E174</f>
        <v>0</v>
      </c>
      <c r="F168" s="307">
        <f>F169+F170+F171+F172+F173+F174</f>
        <v>0</v>
      </c>
      <c r="G168" s="180">
        <f>G169+G170+G171+G172+G173+G174</f>
        <v>0</v>
      </c>
    </row>
    <row r="169" spans="1:7" ht="15">
      <c r="A169" s="384"/>
      <c r="B169" s="4" t="s">
        <v>40</v>
      </c>
      <c r="C169" s="137">
        <f t="shared" si="15"/>
        <v>0</v>
      </c>
      <c r="D169" s="137">
        <v>0</v>
      </c>
      <c r="E169" s="137">
        <v>0</v>
      </c>
      <c r="F169" s="137">
        <v>0</v>
      </c>
      <c r="G169" s="163">
        <v>0</v>
      </c>
    </row>
    <row r="170" spans="1:7" ht="15">
      <c r="A170" s="384"/>
      <c r="B170" s="4" t="s">
        <v>41</v>
      </c>
      <c r="C170" s="137">
        <f t="shared" si="15"/>
        <v>0</v>
      </c>
      <c r="D170" s="137">
        <v>0</v>
      </c>
      <c r="E170" s="137">
        <v>0</v>
      </c>
      <c r="F170" s="137">
        <v>0</v>
      </c>
      <c r="G170" s="163">
        <v>0</v>
      </c>
    </row>
    <row r="171" spans="1:7" ht="15">
      <c r="A171" s="384"/>
      <c r="B171" s="4" t="s">
        <v>42</v>
      </c>
      <c r="C171" s="137">
        <f t="shared" si="15"/>
        <v>0</v>
      </c>
      <c r="D171" s="137">
        <v>0</v>
      </c>
      <c r="E171" s="137">
        <v>0</v>
      </c>
      <c r="F171" s="137">
        <v>0</v>
      </c>
      <c r="G171" s="163">
        <v>0</v>
      </c>
    </row>
    <row r="172" spans="1:7" ht="15">
      <c r="A172" s="384"/>
      <c r="B172" s="3" t="s">
        <v>55</v>
      </c>
      <c r="C172" s="137">
        <f t="shared" si="15"/>
        <v>0</v>
      </c>
      <c r="D172" s="137">
        <v>0</v>
      </c>
      <c r="E172" s="137">
        <v>0</v>
      </c>
      <c r="F172" s="137">
        <v>0</v>
      </c>
      <c r="G172" s="163">
        <v>0</v>
      </c>
    </row>
    <row r="173" spans="1:7" ht="15">
      <c r="A173" s="384"/>
      <c r="B173" s="3" t="s">
        <v>186</v>
      </c>
      <c r="C173" s="137">
        <f t="shared" si="15"/>
        <v>0</v>
      </c>
      <c r="D173" s="137">
        <v>0</v>
      </c>
      <c r="E173" s="137">
        <v>0</v>
      </c>
      <c r="F173" s="137">
        <v>0</v>
      </c>
      <c r="G173" s="163">
        <v>0</v>
      </c>
    </row>
    <row r="174" spans="1:7" ht="15">
      <c r="A174" s="384"/>
      <c r="B174" s="3" t="s">
        <v>187</v>
      </c>
      <c r="C174" s="138">
        <f t="shared" si="15"/>
        <v>0</v>
      </c>
      <c r="D174" s="137">
        <v>0</v>
      </c>
      <c r="E174" s="137">
        <v>0</v>
      </c>
      <c r="F174" s="137">
        <v>0</v>
      </c>
      <c r="G174" s="163">
        <v>0</v>
      </c>
    </row>
    <row r="175" spans="1:7" ht="69" customHeight="1">
      <c r="A175" s="383" t="s">
        <v>160</v>
      </c>
      <c r="B175" s="88" t="s">
        <v>207</v>
      </c>
      <c r="C175" s="179">
        <f t="shared" si="15"/>
        <v>0</v>
      </c>
      <c r="D175" s="179">
        <f>D176+D177+D178+D179+D180+D181</f>
        <v>0</v>
      </c>
      <c r="E175" s="307">
        <f>E176+E177+E178+E179+E180+E181</f>
        <v>0</v>
      </c>
      <c r="F175" s="307">
        <f>F176+F177+F178+F179+F180+F181</f>
        <v>0</v>
      </c>
      <c r="G175" s="180">
        <f>G176+G177+G178+G179+G180+G181</f>
        <v>0</v>
      </c>
    </row>
    <row r="176" spans="1:7" ht="15">
      <c r="A176" s="384"/>
      <c r="B176" s="4" t="s">
        <v>40</v>
      </c>
      <c r="C176" s="137">
        <f t="shared" si="15"/>
        <v>0</v>
      </c>
      <c r="D176" s="137">
        <v>0</v>
      </c>
      <c r="E176" s="137">
        <v>0</v>
      </c>
      <c r="F176" s="137">
        <v>0</v>
      </c>
      <c r="G176" s="163">
        <v>0</v>
      </c>
    </row>
    <row r="177" spans="1:7" ht="15">
      <c r="A177" s="384"/>
      <c r="B177" s="4" t="s">
        <v>41</v>
      </c>
      <c r="C177" s="137">
        <f t="shared" si="15"/>
        <v>0</v>
      </c>
      <c r="D177" s="137">
        <v>0</v>
      </c>
      <c r="E177" s="137">
        <v>0</v>
      </c>
      <c r="F177" s="137">
        <v>0</v>
      </c>
      <c r="G177" s="163">
        <v>0</v>
      </c>
    </row>
    <row r="178" spans="1:7" ht="15">
      <c r="A178" s="384"/>
      <c r="B178" s="4" t="s">
        <v>42</v>
      </c>
      <c r="C178" s="137">
        <f t="shared" si="15"/>
        <v>0</v>
      </c>
      <c r="D178" s="137">
        <v>0</v>
      </c>
      <c r="E178" s="137">
        <v>0</v>
      </c>
      <c r="F178" s="137">
        <v>0</v>
      </c>
      <c r="G178" s="163">
        <v>0</v>
      </c>
    </row>
    <row r="179" spans="1:7" ht="15">
      <c r="A179" s="384"/>
      <c r="B179" s="3" t="s">
        <v>55</v>
      </c>
      <c r="C179" s="137">
        <f t="shared" si="15"/>
        <v>0</v>
      </c>
      <c r="D179" s="137">
        <v>0</v>
      </c>
      <c r="E179" s="137">
        <v>0</v>
      </c>
      <c r="F179" s="137">
        <v>0</v>
      </c>
      <c r="G179" s="163">
        <v>0</v>
      </c>
    </row>
    <row r="180" spans="1:7" ht="15">
      <c r="A180" s="384"/>
      <c r="B180" s="3" t="s">
        <v>186</v>
      </c>
      <c r="C180" s="137">
        <f t="shared" si="15"/>
        <v>0</v>
      </c>
      <c r="D180" s="137">
        <v>0</v>
      </c>
      <c r="E180" s="137">
        <v>0</v>
      </c>
      <c r="F180" s="137">
        <v>0</v>
      </c>
      <c r="G180" s="163">
        <v>0</v>
      </c>
    </row>
    <row r="181" spans="1:7" ht="15">
      <c r="A181" s="384"/>
      <c r="B181" s="3" t="s">
        <v>187</v>
      </c>
      <c r="C181" s="138">
        <f t="shared" si="15"/>
        <v>0</v>
      </c>
      <c r="D181" s="137">
        <v>0</v>
      </c>
      <c r="E181" s="137">
        <v>0</v>
      </c>
      <c r="F181" s="137">
        <v>0</v>
      </c>
      <c r="G181" s="163">
        <v>0</v>
      </c>
    </row>
    <row r="182" spans="1:7" ht="43.5" customHeight="1">
      <c r="A182" s="383" t="s">
        <v>208</v>
      </c>
      <c r="B182" s="88" t="s">
        <v>209</v>
      </c>
      <c r="C182" s="178">
        <f t="shared" si="15"/>
        <v>112368.47018</v>
      </c>
      <c r="D182" s="179">
        <f>D183+D184+D185+D186+D187+D188</f>
        <v>0</v>
      </c>
      <c r="E182" s="179">
        <f>E183+E184+E185+E186+E187+E188</f>
        <v>0</v>
      </c>
      <c r="F182" s="178">
        <f>F183+F184+F185+F186+F187+F188</f>
        <v>112368.47018</v>
      </c>
      <c r="G182" s="179">
        <f>G183+G184+G185+G186+G187+G188</f>
        <v>0</v>
      </c>
    </row>
    <row r="183" spans="1:7" ht="15">
      <c r="A183" s="384"/>
      <c r="B183" s="4" t="s">
        <v>40</v>
      </c>
      <c r="C183" s="177">
        <f t="shared" si="15"/>
        <v>95368.47018</v>
      </c>
      <c r="D183" s="137">
        <v>0</v>
      </c>
      <c r="E183" s="137">
        <v>0</v>
      </c>
      <c r="F183" s="177">
        <v>95368.47018</v>
      </c>
      <c r="G183" s="163">
        <v>0</v>
      </c>
    </row>
    <row r="184" spans="1:7" ht="15">
      <c r="A184" s="384"/>
      <c r="B184" s="4" t="s">
        <v>41</v>
      </c>
      <c r="C184" s="137">
        <f t="shared" si="15"/>
        <v>17000</v>
      </c>
      <c r="D184" s="137">
        <v>0</v>
      </c>
      <c r="E184" s="137">
        <v>0</v>
      </c>
      <c r="F184" s="137">
        <v>17000</v>
      </c>
      <c r="G184" s="163">
        <v>0</v>
      </c>
    </row>
    <row r="185" spans="1:7" ht="15">
      <c r="A185" s="384"/>
      <c r="B185" s="4" t="s">
        <v>42</v>
      </c>
      <c r="C185" s="137">
        <f t="shared" si="15"/>
        <v>0</v>
      </c>
      <c r="D185" s="137">
        <v>0</v>
      </c>
      <c r="E185" s="137">
        <v>0</v>
      </c>
      <c r="F185" s="137">
        <v>0</v>
      </c>
      <c r="G185" s="163">
        <v>0</v>
      </c>
    </row>
    <row r="186" spans="1:7" ht="15">
      <c r="A186" s="384"/>
      <c r="B186" s="3" t="s">
        <v>55</v>
      </c>
      <c r="C186" s="137">
        <f t="shared" si="15"/>
        <v>0</v>
      </c>
      <c r="D186" s="137">
        <v>0</v>
      </c>
      <c r="E186" s="137">
        <v>0</v>
      </c>
      <c r="F186" s="137">
        <v>0</v>
      </c>
      <c r="G186" s="163">
        <v>0</v>
      </c>
    </row>
    <row r="187" spans="1:7" ht="15">
      <c r="A187" s="384"/>
      <c r="B187" s="3" t="s">
        <v>186</v>
      </c>
      <c r="C187" s="137">
        <f t="shared" si="15"/>
        <v>0</v>
      </c>
      <c r="D187" s="137">
        <v>0</v>
      </c>
      <c r="E187" s="137">
        <v>0</v>
      </c>
      <c r="F187" s="137">
        <v>0</v>
      </c>
      <c r="G187" s="163">
        <v>0</v>
      </c>
    </row>
    <row r="188" spans="1:7" ht="15.75" thickBot="1">
      <c r="A188" s="389"/>
      <c r="B188" s="74" t="s">
        <v>187</v>
      </c>
      <c r="C188" s="137">
        <f t="shared" si="15"/>
        <v>0</v>
      </c>
      <c r="D188" s="137">
        <v>0</v>
      </c>
      <c r="E188" s="137">
        <v>0</v>
      </c>
      <c r="F188" s="137">
        <v>0</v>
      </c>
      <c r="G188" s="163">
        <v>0</v>
      </c>
    </row>
    <row r="189" spans="1:7" s="46" customFormat="1" ht="43.5" customHeight="1" thickBot="1">
      <c r="A189" s="386" t="s">
        <v>142</v>
      </c>
      <c r="B189" s="75" t="s">
        <v>260</v>
      </c>
      <c r="C189" s="166">
        <f t="shared" si="15"/>
        <v>64390.5</v>
      </c>
      <c r="D189" s="167">
        <f>D190+D191+D192+D193+D194+D195</f>
        <v>64390.5</v>
      </c>
      <c r="E189" s="166">
        <f>E190+E191+E192+E193+E194+E195</f>
        <v>0</v>
      </c>
      <c r="F189" s="166">
        <f>F190+F191+F192+F193+F194+F195</f>
        <v>0</v>
      </c>
      <c r="G189" s="168">
        <f>G190+G191+G192+G193+G194+G195</f>
        <v>0</v>
      </c>
    </row>
    <row r="190" spans="1:7" s="46" customFormat="1" ht="15.75" thickBot="1">
      <c r="A190" s="387"/>
      <c r="B190" s="79" t="s">
        <v>40</v>
      </c>
      <c r="C190" s="169">
        <f aca="true" t="shared" si="16" ref="C190:C221">D190+E190+F190+G190</f>
        <v>700</v>
      </c>
      <c r="D190" s="169">
        <f aca="true" t="shared" si="17" ref="D190:G191">D197+D204+D211+D218</f>
        <v>700</v>
      </c>
      <c r="E190" s="169">
        <f t="shared" si="17"/>
        <v>0</v>
      </c>
      <c r="F190" s="170">
        <f t="shared" si="17"/>
        <v>0</v>
      </c>
      <c r="G190" s="171">
        <f t="shared" si="17"/>
        <v>0</v>
      </c>
    </row>
    <row r="191" spans="1:7" s="46" customFormat="1" ht="15.75" thickBot="1">
      <c r="A191" s="387"/>
      <c r="B191" s="79" t="s">
        <v>41</v>
      </c>
      <c r="C191" s="172">
        <f t="shared" si="16"/>
        <v>696.5</v>
      </c>
      <c r="D191" s="172">
        <f t="shared" si="17"/>
        <v>696.5</v>
      </c>
      <c r="E191" s="172">
        <f t="shared" si="17"/>
        <v>0</v>
      </c>
      <c r="F191" s="172">
        <f t="shared" si="17"/>
        <v>0</v>
      </c>
      <c r="G191" s="173">
        <f t="shared" si="17"/>
        <v>0</v>
      </c>
    </row>
    <row r="192" spans="1:7" s="46" customFormat="1" ht="15.75" thickBot="1">
      <c r="A192" s="387"/>
      <c r="B192" s="79" t="s">
        <v>42</v>
      </c>
      <c r="C192" s="172">
        <f t="shared" si="16"/>
        <v>0</v>
      </c>
      <c r="D192" s="172">
        <f aca="true" t="shared" si="18" ref="D192:F195">D199+D206+D213+D220</f>
        <v>0</v>
      </c>
      <c r="E192" s="172">
        <f t="shared" si="18"/>
        <v>0</v>
      </c>
      <c r="F192" s="172">
        <f t="shared" si="18"/>
        <v>0</v>
      </c>
      <c r="G192" s="173">
        <f>D199+E206+F213+G220</f>
        <v>0</v>
      </c>
    </row>
    <row r="193" spans="1:7" s="46" customFormat="1" ht="15.75" thickBot="1">
      <c r="A193" s="387"/>
      <c r="B193" s="80" t="s">
        <v>55</v>
      </c>
      <c r="C193" s="172">
        <f t="shared" si="16"/>
        <v>62994</v>
      </c>
      <c r="D193" s="172">
        <f t="shared" si="18"/>
        <v>62994</v>
      </c>
      <c r="E193" s="172">
        <f t="shared" si="18"/>
        <v>0</v>
      </c>
      <c r="F193" s="172">
        <f t="shared" si="18"/>
        <v>0</v>
      </c>
      <c r="G193" s="173">
        <v>0</v>
      </c>
    </row>
    <row r="194" spans="1:7" s="46" customFormat="1" ht="15.75" thickBot="1">
      <c r="A194" s="387"/>
      <c r="B194" s="80" t="s">
        <v>186</v>
      </c>
      <c r="C194" s="172">
        <f t="shared" si="16"/>
        <v>0</v>
      </c>
      <c r="D194" s="172">
        <f t="shared" si="18"/>
        <v>0</v>
      </c>
      <c r="E194" s="172">
        <f t="shared" si="18"/>
        <v>0</v>
      </c>
      <c r="F194" s="172">
        <f t="shared" si="18"/>
        <v>0</v>
      </c>
      <c r="G194" s="173">
        <f>G201+G208+G215+G222</f>
        <v>0</v>
      </c>
    </row>
    <row r="195" spans="1:7" s="46" customFormat="1" ht="15.75" thickBot="1">
      <c r="A195" s="388"/>
      <c r="B195" s="81" t="s">
        <v>187</v>
      </c>
      <c r="C195" s="174">
        <f t="shared" si="16"/>
        <v>0</v>
      </c>
      <c r="D195" s="174">
        <f t="shared" si="18"/>
        <v>0</v>
      </c>
      <c r="E195" s="174">
        <f t="shared" si="18"/>
        <v>0</v>
      </c>
      <c r="F195" s="174">
        <f t="shared" si="18"/>
        <v>0</v>
      </c>
      <c r="G195" s="175">
        <f>G202+G209+G216+G223</f>
        <v>0</v>
      </c>
    </row>
    <row r="196" spans="1:7" s="46" customFormat="1" ht="37.5" customHeight="1">
      <c r="A196" s="379" t="s">
        <v>161</v>
      </c>
      <c r="B196" s="87" t="s">
        <v>243</v>
      </c>
      <c r="C196" s="161">
        <f t="shared" si="16"/>
        <v>64390.5</v>
      </c>
      <c r="D196" s="161">
        <f>D197+D198+D199+D200+D201+D202</f>
        <v>64390.5</v>
      </c>
      <c r="E196" s="161">
        <f>E197+E198+E199+E200+E201+E202</f>
        <v>0</v>
      </c>
      <c r="F196" s="161">
        <f>F197+F198+F199+F200+F201+F202</f>
        <v>0</v>
      </c>
      <c r="G196" s="165">
        <f>G197+G198+G199+G200+G201+G202</f>
        <v>0</v>
      </c>
    </row>
    <row r="197" spans="1:7" s="46" customFormat="1" ht="15">
      <c r="A197" s="379"/>
      <c r="B197" s="59" t="s">
        <v>40</v>
      </c>
      <c r="C197" s="137">
        <f t="shared" si="16"/>
        <v>700</v>
      </c>
      <c r="D197" s="137">
        <v>700</v>
      </c>
      <c r="E197" s="137">
        <v>0</v>
      </c>
      <c r="F197" s="137">
        <v>0</v>
      </c>
      <c r="G197" s="163">
        <v>0</v>
      </c>
    </row>
    <row r="198" spans="1:7" s="46" customFormat="1" ht="15">
      <c r="A198" s="379"/>
      <c r="B198" s="59" t="s">
        <v>41</v>
      </c>
      <c r="C198" s="137">
        <f t="shared" si="16"/>
        <v>696.5</v>
      </c>
      <c r="D198" s="137">
        <v>696.5</v>
      </c>
      <c r="E198" s="137">
        <v>0</v>
      </c>
      <c r="F198" s="137">
        <v>0</v>
      </c>
      <c r="G198" s="163">
        <v>0</v>
      </c>
    </row>
    <row r="199" spans="1:7" s="46" customFormat="1" ht="15">
      <c r="A199" s="379"/>
      <c r="B199" s="59" t="s">
        <v>42</v>
      </c>
      <c r="C199" s="138">
        <f t="shared" si="16"/>
        <v>0</v>
      </c>
      <c r="D199" s="137">
        <v>0</v>
      </c>
      <c r="E199" s="137">
        <v>0</v>
      </c>
      <c r="F199" s="137">
        <v>0</v>
      </c>
      <c r="G199" s="163">
        <v>0</v>
      </c>
    </row>
    <row r="200" spans="1:7" s="46" customFormat="1" ht="15">
      <c r="A200" s="58"/>
      <c r="B200" s="61" t="s">
        <v>55</v>
      </c>
      <c r="C200" s="137">
        <f t="shared" si="16"/>
        <v>62994</v>
      </c>
      <c r="D200" s="137">
        <v>62994</v>
      </c>
      <c r="E200" s="137">
        <v>0</v>
      </c>
      <c r="F200" s="137">
        <v>0</v>
      </c>
      <c r="G200" s="163">
        <v>0</v>
      </c>
    </row>
    <row r="201" spans="1:7" s="46" customFormat="1" ht="15">
      <c r="A201" s="58"/>
      <c r="B201" s="61" t="s">
        <v>186</v>
      </c>
      <c r="C201" s="137">
        <f t="shared" si="16"/>
        <v>0</v>
      </c>
      <c r="D201" s="137">
        <v>0</v>
      </c>
      <c r="E201" s="137">
        <v>0</v>
      </c>
      <c r="F201" s="137">
        <v>0</v>
      </c>
      <c r="G201" s="163">
        <v>0</v>
      </c>
    </row>
    <row r="202" spans="1:7" s="46" customFormat="1" ht="15">
      <c r="A202" s="57"/>
      <c r="B202" s="61" t="s">
        <v>187</v>
      </c>
      <c r="C202" s="137">
        <f t="shared" si="16"/>
        <v>0</v>
      </c>
      <c r="D202" s="137">
        <v>0</v>
      </c>
      <c r="E202" s="137">
        <v>0</v>
      </c>
      <c r="F202" s="137">
        <v>0</v>
      </c>
      <c r="G202" s="163">
        <v>0</v>
      </c>
    </row>
    <row r="203" spans="1:7" s="46" customFormat="1" ht="37.5" customHeight="1">
      <c r="A203" s="379" t="s">
        <v>210</v>
      </c>
      <c r="B203" s="87" t="s">
        <v>211</v>
      </c>
      <c r="C203" s="161">
        <f t="shared" si="16"/>
        <v>0</v>
      </c>
      <c r="D203" s="161">
        <f>D204+D205+D206+D207+D208+D209</f>
        <v>0</v>
      </c>
      <c r="E203" s="161">
        <f>E204+E205+E206+E207+E208+E209</f>
        <v>0</v>
      </c>
      <c r="F203" s="161">
        <f>F204+F205+F206+F207+F208+F209</f>
        <v>0</v>
      </c>
      <c r="G203" s="162">
        <f>G204+G205+G206+G207+G208+G209</f>
        <v>0</v>
      </c>
    </row>
    <row r="204" spans="1:7" s="46" customFormat="1" ht="15">
      <c r="A204" s="379"/>
      <c r="B204" s="4" t="s">
        <v>40</v>
      </c>
      <c r="C204" s="164">
        <f t="shared" si="16"/>
        <v>0</v>
      </c>
      <c r="D204" s="137">
        <v>0</v>
      </c>
      <c r="E204" s="137">
        <v>0</v>
      </c>
      <c r="F204" s="137">
        <v>0</v>
      </c>
      <c r="G204" s="163">
        <v>0</v>
      </c>
    </row>
    <row r="205" spans="1:7" s="46" customFormat="1" ht="15">
      <c r="A205" s="379"/>
      <c r="B205" s="4" t="s">
        <v>41</v>
      </c>
      <c r="C205" s="137">
        <f t="shared" si="16"/>
        <v>0</v>
      </c>
      <c r="D205" s="137">
        <v>0</v>
      </c>
      <c r="E205" s="137">
        <v>0</v>
      </c>
      <c r="F205" s="137">
        <v>0</v>
      </c>
      <c r="G205" s="163">
        <v>0</v>
      </c>
    </row>
    <row r="206" spans="1:7" s="46" customFormat="1" ht="15">
      <c r="A206" s="379"/>
      <c r="B206" s="4" t="s">
        <v>42</v>
      </c>
      <c r="C206" s="137">
        <f t="shared" si="16"/>
        <v>0</v>
      </c>
      <c r="D206" s="137">
        <v>0</v>
      </c>
      <c r="E206" s="137">
        <v>0</v>
      </c>
      <c r="F206" s="137">
        <v>0</v>
      </c>
      <c r="G206" s="163">
        <v>0</v>
      </c>
    </row>
    <row r="207" spans="1:7" s="46" customFormat="1" ht="15">
      <c r="A207" s="58"/>
      <c r="B207" s="3" t="s">
        <v>55</v>
      </c>
      <c r="C207" s="137">
        <f t="shared" si="16"/>
        <v>0</v>
      </c>
      <c r="D207" s="137">
        <v>0</v>
      </c>
      <c r="E207" s="137">
        <v>0</v>
      </c>
      <c r="F207" s="137">
        <v>0</v>
      </c>
      <c r="G207" s="163">
        <v>0</v>
      </c>
    </row>
    <row r="208" spans="1:7" s="46" customFormat="1" ht="15">
      <c r="A208" s="58"/>
      <c r="B208" s="3" t="s">
        <v>186</v>
      </c>
      <c r="C208" s="137">
        <f t="shared" si="16"/>
        <v>0</v>
      </c>
      <c r="D208" s="137">
        <v>0</v>
      </c>
      <c r="E208" s="137">
        <v>0</v>
      </c>
      <c r="F208" s="137">
        <v>0</v>
      </c>
      <c r="G208" s="163">
        <v>0</v>
      </c>
    </row>
    <row r="209" spans="1:7" s="46" customFormat="1" ht="15">
      <c r="A209" s="57"/>
      <c r="B209" s="3" t="s">
        <v>187</v>
      </c>
      <c r="C209" s="137">
        <f t="shared" si="16"/>
        <v>0</v>
      </c>
      <c r="D209" s="137">
        <v>0</v>
      </c>
      <c r="E209" s="137">
        <v>0</v>
      </c>
      <c r="F209" s="137">
        <v>0</v>
      </c>
      <c r="G209" s="163">
        <v>0</v>
      </c>
    </row>
    <row r="210" spans="1:7" s="46" customFormat="1" ht="43.5" customHeight="1">
      <c r="A210" s="379" t="s">
        <v>212</v>
      </c>
      <c r="B210" s="87" t="s">
        <v>214</v>
      </c>
      <c r="C210" s="161">
        <f t="shared" si="16"/>
        <v>0</v>
      </c>
      <c r="D210" s="161">
        <f>D211+D212+D213+D214+D215+D216</f>
        <v>0</v>
      </c>
      <c r="E210" s="161">
        <f>E211+E212+E213+E214+E215+E216</f>
        <v>0</v>
      </c>
      <c r="F210" s="161">
        <f>F211+F212+F213+F214+F215+F216</f>
        <v>0</v>
      </c>
      <c r="G210" s="162">
        <f>G211+G212+G213+G214+G215+G216</f>
        <v>0</v>
      </c>
    </row>
    <row r="211" spans="1:7" s="46" customFormat="1" ht="15">
      <c r="A211" s="379"/>
      <c r="B211" s="59" t="s">
        <v>40</v>
      </c>
      <c r="C211" s="137">
        <f t="shared" si="16"/>
        <v>0</v>
      </c>
      <c r="D211" s="137">
        <v>0</v>
      </c>
      <c r="E211" s="137">
        <v>0</v>
      </c>
      <c r="F211" s="137">
        <v>0</v>
      </c>
      <c r="G211" s="163">
        <v>0</v>
      </c>
    </row>
    <row r="212" spans="1:7" s="46" customFormat="1" ht="15">
      <c r="A212" s="379"/>
      <c r="B212" s="59" t="s">
        <v>41</v>
      </c>
      <c r="C212" s="137">
        <f t="shared" si="16"/>
        <v>0</v>
      </c>
      <c r="D212" s="137">
        <v>0</v>
      </c>
      <c r="E212" s="137">
        <v>0</v>
      </c>
      <c r="F212" s="137">
        <v>0</v>
      </c>
      <c r="G212" s="163">
        <v>0</v>
      </c>
    </row>
    <row r="213" spans="1:7" s="46" customFormat="1" ht="15">
      <c r="A213" s="379"/>
      <c r="B213" s="59" t="s">
        <v>42</v>
      </c>
      <c r="C213" s="138">
        <f t="shared" si="16"/>
        <v>0</v>
      </c>
      <c r="D213" s="137">
        <v>0</v>
      </c>
      <c r="E213" s="137">
        <v>0</v>
      </c>
      <c r="F213" s="137">
        <v>0</v>
      </c>
      <c r="G213" s="163">
        <v>0</v>
      </c>
    </row>
    <row r="214" spans="1:7" s="46" customFormat="1" ht="15">
      <c r="A214" s="58"/>
      <c r="B214" s="61" t="s">
        <v>55</v>
      </c>
      <c r="C214" s="137">
        <f t="shared" si="16"/>
        <v>0</v>
      </c>
      <c r="D214" s="137">
        <v>0</v>
      </c>
      <c r="E214" s="137">
        <v>0</v>
      </c>
      <c r="F214" s="137">
        <v>0</v>
      </c>
      <c r="G214" s="163">
        <v>0</v>
      </c>
    </row>
    <row r="215" spans="1:7" s="46" customFormat="1" ht="15">
      <c r="A215" s="58"/>
      <c r="B215" s="61" t="s">
        <v>186</v>
      </c>
      <c r="C215" s="137">
        <f t="shared" si="16"/>
        <v>0</v>
      </c>
      <c r="D215" s="137">
        <v>0</v>
      </c>
      <c r="E215" s="137">
        <v>0</v>
      </c>
      <c r="F215" s="137">
        <v>0</v>
      </c>
      <c r="G215" s="163">
        <v>0</v>
      </c>
    </row>
    <row r="216" spans="1:7" s="46" customFormat="1" ht="15">
      <c r="A216" s="57"/>
      <c r="B216" s="61" t="s">
        <v>187</v>
      </c>
      <c r="C216" s="137">
        <f t="shared" si="16"/>
        <v>0</v>
      </c>
      <c r="D216" s="137">
        <v>0</v>
      </c>
      <c r="E216" s="137">
        <v>0</v>
      </c>
      <c r="F216" s="137">
        <v>0</v>
      </c>
      <c r="G216" s="163">
        <v>0</v>
      </c>
    </row>
    <row r="217" spans="1:7" ht="47.25" customHeight="1">
      <c r="A217" s="385" t="s">
        <v>213</v>
      </c>
      <c r="B217" s="87" t="s">
        <v>215</v>
      </c>
      <c r="C217" s="161">
        <f t="shared" si="16"/>
        <v>0</v>
      </c>
      <c r="D217" s="161">
        <f>D218+D219+D220+D221+D222+D223</f>
        <v>0</v>
      </c>
      <c r="E217" s="161">
        <f>E218+E219+E220+E221+E222+E223</f>
        <v>0</v>
      </c>
      <c r="F217" s="161">
        <f>F218+F219+F220+F221+F222+F223</f>
        <v>0</v>
      </c>
      <c r="G217" s="162">
        <f>G218+G219+G220+G221+G222+G223</f>
        <v>0</v>
      </c>
    </row>
    <row r="218" spans="1:7" ht="15">
      <c r="A218" s="385"/>
      <c r="B218" s="4" t="s">
        <v>40</v>
      </c>
      <c r="C218" s="137">
        <f t="shared" si="16"/>
        <v>0</v>
      </c>
      <c r="D218" s="137">
        <v>0</v>
      </c>
      <c r="E218" s="137">
        <v>0</v>
      </c>
      <c r="F218" s="137">
        <v>0</v>
      </c>
      <c r="G218" s="163">
        <v>0</v>
      </c>
    </row>
    <row r="219" spans="1:7" ht="15">
      <c r="A219" s="385"/>
      <c r="B219" s="4" t="s">
        <v>41</v>
      </c>
      <c r="C219" s="137">
        <f t="shared" si="16"/>
        <v>0</v>
      </c>
      <c r="D219" s="137">
        <v>0</v>
      </c>
      <c r="E219" s="137">
        <v>0</v>
      </c>
      <c r="F219" s="137">
        <v>0</v>
      </c>
      <c r="G219" s="163">
        <v>0</v>
      </c>
    </row>
    <row r="220" spans="1:7" ht="15">
      <c r="A220" s="385"/>
      <c r="B220" s="4" t="s">
        <v>42</v>
      </c>
      <c r="C220" s="137">
        <f t="shared" si="16"/>
        <v>0</v>
      </c>
      <c r="D220" s="137">
        <v>0</v>
      </c>
      <c r="E220" s="137">
        <v>0</v>
      </c>
      <c r="F220" s="137">
        <v>0</v>
      </c>
      <c r="G220" s="163">
        <v>0</v>
      </c>
    </row>
    <row r="221" spans="1:7" ht="15">
      <c r="A221" s="385"/>
      <c r="B221" s="3" t="s">
        <v>55</v>
      </c>
      <c r="C221" s="137">
        <f t="shared" si="16"/>
        <v>0</v>
      </c>
      <c r="D221" s="137">
        <v>0</v>
      </c>
      <c r="E221" s="137">
        <v>0</v>
      </c>
      <c r="F221" s="137">
        <v>0</v>
      </c>
      <c r="G221" s="163">
        <v>0</v>
      </c>
    </row>
    <row r="222" spans="1:7" ht="15">
      <c r="A222" s="385"/>
      <c r="B222" s="3" t="s">
        <v>186</v>
      </c>
      <c r="C222" s="137">
        <f aca="true" t="shared" si="19" ref="C222:C230">D222+E222+F222+G222</f>
        <v>0</v>
      </c>
      <c r="D222" s="137">
        <v>0</v>
      </c>
      <c r="E222" s="137">
        <v>0</v>
      </c>
      <c r="F222" s="137">
        <v>0</v>
      </c>
      <c r="G222" s="163">
        <v>0</v>
      </c>
    </row>
    <row r="223" spans="1:7" ht="15.75" thickBot="1">
      <c r="A223" s="385"/>
      <c r="B223" s="3" t="s">
        <v>187</v>
      </c>
      <c r="C223" s="138">
        <f t="shared" si="19"/>
        <v>0</v>
      </c>
      <c r="D223" s="137">
        <v>0</v>
      </c>
      <c r="E223" s="137">
        <v>0</v>
      </c>
      <c r="F223" s="137">
        <v>0</v>
      </c>
      <c r="G223" s="163">
        <v>0</v>
      </c>
    </row>
    <row r="224" spans="1:7" s="44" customFormat="1" ht="30" customHeight="1" thickBot="1">
      <c r="A224" s="377" t="s">
        <v>44</v>
      </c>
      <c r="B224" s="378"/>
      <c r="C224" s="54">
        <f t="shared" si="19"/>
        <v>176758.97018</v>
      </c>
      <c r="D224" s="159">
        <f>D225+D226+D227+D228+D229+D230</f>
        <v>64390.5</v>
      </c>
      <c r="E224" s="159">
        <f>E225+E226+E227+E228+E229+E230</f>
        <v>0</v>
      </c>
      <c r="F224" s="54">
        <f>F225+F226+F227+F228+F229+F230</f>
        <v>112368.47018</v>
      </c>
      <c r="G224" s="155">
        <f>G225+G226+G227+G228+G229+G230</f>
        <v>0</v>
      </c>
    </row>
    <row r="225" spans="1:7" ht="16.5" customHeight="1" thickBot="1">
      <c r="A225" s="394" t="s">
        <v>40</v>
      </c>
      <c r="B225" s="395"/>
      <c r="C225" s="78">
        <f t="shared" si="19"/>
        <v>96068.47018</v>
      </c>
      <c r="D225" s="160">
        <f aca="true" t="shared" si="20" ref="D225:G230">D127+D190</f>
        <v>700</v>
      </c>
      <c r="E225" s="160">
        <f t="shared" si="20"/>
        <v>0</v>
      </c>
      <c r="F225" s="78">
        <f t="shared" si="20"/>
        <v>95368.47018</v>
      </c>
      <c r="G225" s="156">
        <f>G127+G190</f>
        <v>0</v>
      </c>
    </row>
    <row r="226" spans="1:7" ht="15" customHeight="1" thickBot="1">
      <c r="A226" s="394" t="s">
        <v>41</v>
      </c>
      <c r="B226" s="395"/>
      <c r="C226" s="157">
        <f t="shared" si="19"/>
        <v>17696.5</v>
      </c>
      <c r="D226" s="157">
        <f t="shared" si="20"/>
        <v>696.5</v>
      </c>
      <c r="E226" s="157">
        <f t="shared" si="20"/>
        <v>0</v>
      </c>
      <c r="F226" s="157">
        <f t="shared" si="20"/>
        <v>17000</v>
      </c>
      <c r="G226" s="153">
        <f t="shared" si="20"/>
        <v>0</v>
      </c>
    </row>
    <row r="227" spans="1:7" ht="15" customHeight="1" thickBot="1">
      <c r="A227" s="394" t="s">
        <v>42</v>
      </c>
      <c r="B227" s="395"/>
      <c r="C227" s="157">
        <f t="shared" si="19"/>
        <v>0</v>
      </c>
      <c r="D227" s="157">
        <f t="shared" si="20"/>
        <v>0</v>
      </c>
      <c r="E227" s="157">
        <f t="shared" si="20"/>
        <v>0</v>
      </c>
      <c r="F227" s="157">
        <f t="shared" si="20"/>
        <v>0</v>
      </c>
      <c r="G227" s="153">
        <f t="shared" si="20"/>
        <v>0</v>
      </c>
    </row>
    <row r="228" spans="1:7" ht="15" customHeight="1" thickBot="1">
      <c r="A228" s="394" t="s">
        <v>55</v>
      </c>
      <c r="B228" s="395"/>
      <c r="C228" s="157">
        <f t="shared" si="19"/>
        <v>62994</v>
      </c>
      <c r="D228" s="157">
        <f t="shared" si="20"/>
        <v>62994</v>
      </c>
      <c r="E228" s="157">
        <f t="shared" si="20"/>
        <v>0</v>
      </c>
      <c r="F228" s="157">
        <f t="shared" si="20"/>
        <v>0</v>
      </c>
      <c r="G228" s="153">
        <f t="shared" si="20"/>
        <v>0</v>
      </c>
    </row>
    <row r="229" spans="1:7" ht="15" customHeight="1" thickBot="1">
      <c r="A229" s="394" t="s">
        <v>186</v>
      </c>
      <c r="B229" s="395"/>
      <c r="C229" s="157">
        <f t="shared" si="19"/>
        <v>0</v>
      </c>
      <c r="D229" s="157">
        <f t="shared" si="20"/>
        <v>0</v>
      </c>
      <c r="E229" s="157">
        <f t="shared" si="20"/>
        <v>0</v>
      </c>
      <c r="F229" s="157">
        <f t="shared" si="20"/>
        <v>0</v>
      </c>
      <c r="G229" s="153">
        <f t="shared" si="20"/>
        <v>0</v>
      </c>
    </row>
    <row r="230" spans="1:7" ht="15.75" customHeight="1" thickBot="1">
      <c r="A230" s="396" t="s">
        <v>187</v>
      </c>
      <c r="B230" s="397"/>
      <c r="C230" s="158">
        <f t="shared" si="19"/>
        <v>0</v>
      </c>
      <c r="D230" s="158">
        <f t="shared" si="20"/>
        <v>0</v>
      </c>
      <c r="E230" s="158">
        <f t="shared" si="20"/>
        <v>0</v>
      </c>
      <c r="F230" s="158">
        <f t="shared" si="20"/>
        <v>0</v>
      </c>
      <c r="G230" s="154">
        <f t="shared" si="20"/>
        <v>0</v>
      </c>
    </row>
    <row r="231" spans="1:7" ht="22.5" customHeight="1" thickBot="1">
      <c r="A231" s="410" t="s">
        <v>149</v>
      </c>
      <c r="B231" s="420"/>
      <c r="C231" s="420"/>
      <c r="D231" s="420"/>
      <c r="E231" s="420"/>
      <c r="F231" s="420"/>
      <c r="G231" s="421"/>
    </row>
    <row r="232" spans="1:7" ht="112.5" customHeight="1" thickBot="1">
      <c r="A232" s="380" t="s">
        <v>62</v>
      </c>
      <c r="B232" s="98" t="s">
        <v>268</v>
      </c>
      <c r="C232" s="152">
        <f aca="true" t="shared" si="21" ref="C232:C263">D232+E232+F232+G232</f>
        <v>633643.33487</v>
      </c>
      <c r="D232" s="151">
        <f>D233+D234+D235+D236+D237+D238</f>
        <v>475328.58734</v>
      </c>
      <c r="E232" s="146">
        <f>E233+E234+E235+E236+E237+E238</f>
        <v>90612.7</v>
      </c>
      <c r="F232" s="149">
        <f>F233+F234+F235+F236+F237+F238</f>
        <v>67702.04753</v>
      </c>
      <c r="G232" s="146">
        <f>G233+G234+G235+G236+G237+G238</f>
        <v>0</v>
      </c>
    </row>
    <row r="233" spans="1:7" ht="15.75" thickBot="1">
      <c r="A233" s="381"/>
      <c r="B233" s="99" t="s">
        <v>40</v>
      </c>
      <c r="C233" s="335">
        <f aca="true" t="shared" si="22" ref="C233:C238">D233+E233+F233+G233</f>
        <v>214588.65791</v>
      </c>
      <c r="D233" s="150">
        <f aca="true" t="shared" si="23" ref="D233:G238">D240+D247+D254+D261+D268+D275+D282+D289+D296+D303+D310</f>
        <v>186822.69438</v>
      </c>
      <c r="E233" s="147">
        <f t="shared" si="23"/>
        <v>26415</v>
      </c>
      <c r="F233" s="150">
        <f t="shared" si="23"/>
        <v>1350.96353</v>
      </c>
      <c r="G233" s="147">
        <f t="shared" si="23"/>
        <v>0</v>
      </c>
    </row>
    <row r="234" spans="1:7" ht="15.75" thickBot="1">
      <c r="A234" s="381"/>
      <c r="B234" s="99" t="s">
        <v>41</v>
      </c>
      <c r="C234" s="336">
        <f t="shared" si="22"/>
        <v>190244.16496000002</v>
      </c>
      <c r="D234" s="150">
        <f t="shared" si="23"/>
        <v>93425.89296000001</v>
      </c>
      <c r="E234" s="147">
        <f t="shared" si="23"/>
        <v>45794</v>
      </c>
      <c r="F234" s="345">
        <f t="shared" si="23"/>
        <v>51024.272</v>
      </c>
      <c r="G234" s="147">
        <f t="shared" si="23"/>
        <v>0</v>
      </c>
    </row>
    <row r="235" spans="1:7" ht="15.75" thickBot="1">
      <c r="A235" s="381"/>
      <c r="B235" s="99" t="s">
        <v>42</v>
      </c>
      <c r="C235" s="338">
        <f t="shared" si="22"/>
        <v>131745.512</v>
      </c>
      <c r="D235" s="147">
        <f t="shared" si="23"/>
        <v>98015</v>
      </c>
      <c r="E235" s="147">
        <f t="shared" si="23"/>
        <v>18403.7</v>
      </c>
      <c r="F235" s="345">
        <f t="shared" si="23"/>
        <v>15326.812000000002</v>
      </c>
      <c r="G235" s="147">
        <f t="shared" si="23"/>
        <v>0</v>
      </c>
    </row>
    <row r="236" spans="1:7" ht="15.75" thickBot="1">
      <c r="A236" s="381"/>
      <c r="B236" s="100" t="s">
        <v>55</v>
      </c>
      <c r="C236" s="339">
        <f t="shared" si="22"/>
        <v>40440</v>
      </c>
      <c r="D236" s="147">
        <f t="shared" si="23"/>
        <v>40440</v>
      </c>
      <c r="E236" s="147">
        <f t="shared" si="23"/>
        <v>0</v>
      </c>
      <c r="F236" s="147">
        <f t="shared" si="23"/>
        <v>0</v>
      </c>
      <c r="G236" s="147">
        <f t="shared" si="23"/>
        <v>0</v>
      </c>
    </row>
    <row r="237" spans="1:7" ht="15.75" thickBot="1">
      <c r="A237" s="381"/>
      <c r="B237" s="100" t="s">
        <v>186</v>
      </c>
      <c r="C237" s="339">
        <f t="shared" si="22"/>
        <v>56625</v>
      </c>
      <c r="D237" s="147">
        <f t="shared" si="23"/>
        <v>56625</v>
      </c>
      <c r="E237" s="147">
        <f t="shared" si="23"/>
        <v>0</v>
      </c>
      <c r="F237" s="147">
        <f t="shared" si="23"/>
        <v>0</v>
      </c>
      <c r="G237" s="147">
        <f t="shared" si="23"/>
        <v>0</v>
      </c>
    </row>
    <row r="238" spans="1:7" ht="15.75" thickBot="1">
      <c r="A238" s="382"/>
      <c r="B238" s="100" t="s">
        <v>187</v>
      </c>
      <c r="C238" s="337">
        <f t="shared" si="22"/>
        <v>0</v>
      </c>
      <c r="D238" s="148">
        <f t="shared" si="23"/>
        <v>0</v>
      </c>
      <c r="E238" s="346">
        <f t="shared" si="23"/>
        <v>0</v>
      </c>
      <c r="F238" s="346">
        <f t="shared" si="23"/>
        <v>0</v>
      </c>
      <c r="G238" s="346">
        <f t="shared" si="23"/>
        <v>0</v>
      </c>
    </row>
    <row r="239" spans="1:7" ht="54.75" customHeight="1">
      <c r="A239" s="368" t="s">
        <v>240</v>
      </c>
      <c r="B239" s="101" t="s">
        <v>244</v>
      </c>
      <c r="C239" s="102">
        <f t="shared" si="21"/>
        <v>15712.07502</v>
      </c>
      <c r="D239" s="102">
        <f>D240+D241+D242+D243+D244+D245</f>
        <v>15712.07502</v>
      </c>
      <c r="E239" s="144">
        <f>E240+E241+E242+E243+E244+E245</f>
        <v>0</v>
      </c>
      <c r="F239" s="144">
        <f>F240+F241+F242+F243+F244+F245</f>
        <v>0</v>
      </c>
      <c r="G239" s="145">
        <f>G240+G241+G242+G243+G244+G245</f>
        <v>0</v>
      </c>
    </row>
    <row r="240" spans="1:7" ht="15">
      <c r="A240" s="368"/>
      <c r="B240" s="59" t="s">
        <v>40</v>
      </c>
      <c r="C240" s="135">
        <f t="shared" si="21"/>
        <v>15000</v>
      </c>
      <c r="D240" s="67">
        <v>15000</v>
      </c>
      <c r="E240" s="67">
        <v>0</v>
      </c>
      <c r="F240" s="67">
        <v>0</v>
      </c>
      <c r="G240" s="130">
        <v>0</v>
      </c>
    </row>
    <row r="241" spans="1:7" ht="15">
      <c r="A241" s="368"/>
      <c r="B241" s="59" t="s">
        <v>41</v>
      </c>
      <c r="C241" s="49">
        <f t="shared" si="21"/>
        <v>712.07502</v>
      </c>
      <c r="D241" s="64">
        <v>712.07502</v>
      </c>
      <c r="E241" s="67">
        <v>0</v>
      </c>
      <c r="F241" s="67">
        <v>0</v>
      </c>
      <c r="G241" s="130">
        <v>0</v>
      </c>
    </row>
    <row r="242" spans="1:7" ht="15">
      <c r="A242" s="368"/>
      <c r="B242" s="59" t="s">
        <v>42</v>
      </c>
      <c r="C242" s="135">
        <f t="shared" si="21"/>
        <v>0</v>
      </c>
      <c r="D242" s="67">
        <v>0</v>
      </c>
      <c r="E242" s="67">
        <v>0</v>
      </c>
      <c r="F242" s="67">
        <v>0</v>
      </c>
      <c r="G242" s="130">
        <v>0</v>
      </c>
    </row>
    <row r="243" spans="1:7" ht="15">
      <c r="A243" s="368"/>
      <c r="B243" s="61" t="s">
        <v>55</v>
      </c>
      <c r="C243" s="135">
        <f t="shared" si="21"/>
        <v>0</v>
      </c>
      <c r="D243" s="67">
        <v>0</v>
      </c>
      <c r="E243" s="67">
        <v>0</v>
      </c>
      <c r="F243" s="67">
        <v>0</v>
      </c>
      <c r="G243" s="130">
        <v>0</v>
      </c>
    </row>
    <row r="244" spans="1:7" ht="15">
      <c r="A244" s="368"/>
      <c r="B244" s="61" t="s">
        <v>186</v>
      </c>
      <c r="C244" s="135">
        <f t="shared" si="21"/>
        <v>0</v>
      </c>
      <c r="D244" s="67">
        <v>0</v>
      </c>
      <c r="E244" s="67">
        <v>0</v>
      </c>
      <c r="F244" s="67">
        <v>0</v>
      </c>
      <c r="G244" s="130">
        <v>0</v>
      </c>
    </row>
    <row r="245" spans="1:7" ht="15">
      <c r="A245" s="369"/>
      <c r="B245" s="61" t="s">
        <v>187</v>
      </c>
      <c r="C245" s="137">
        <f t="shared" si="21"/>
        <v>0</v>
      </c>
      <c r="D245" s="67">
        <v>0</v>
      </c>
      <c r="E245" s="67">
        <v>0</v>
      </c>
      <c r="F245" s="67">
        <v>0</v>
      </c>
      <c r="G245" s="130">
        <v>0</v>
      </c>
    </row>
    <row r="246" spans="1:7" ht="52.5" customHeight="1">
      <c r="A246" s="368" t="s">
        <v>241</v>
      </c>
      <c r="B246" s="101" t="s">
        <v>245</v>
      </c>
      <c r="C246" s="102">
        <f t="shared" si="21"/>
        <v>81064.92538</v>
      </c>
      <c r="D246" s="103">
        <f>D247+D248+D249+D250+D251+D252</f>
        <v>52774.92538</v>
      </c>
      <c r="E246" s="120">
        <f>E247+E248+E249+E250+E251+E252</f>
        <v>26415</v>
      </c>
      <c r="F246" s="120">
        <f>F247+F248+F249+F250+F251+F252</f>
        <v>1875</v>
      </c>
      <c r="G246" s="128">
        <f>G247+G248+G249+G250+G251+G252</f>
        <v>0</v>
      </c>
    </row>
    <row r="247" spans="1:7" ht="15">
      <c r="A247" s="368"/>
      <c r="B247" s="82" t="s">
        <v>40</v>
      </c>
      <c r="C247" s="135">
        <f t="shared" si="21"/>
        <v>41683</v>
      </c>
      <c r="D247" s="67">
        <v>15000</v>
      </c>
      <c r="E247" s="67">
        <v>26415</v>
      </c>
      <c r="F247" s="67">
        <v>268</v>
      </c>
      <c r="G247" s="130">
        <v>0</v>
      </c>
    </row>
    <row r="248" spans="1:7" ht="15">
      <c r="A248" s="368"/>
      <c r="B248" s="82" t="s">
        <v>41</v>
      </c>
      <c r="C248" s="68">
        <f t="shared" si="21"/>
        <v>4214.925380000001</v>
      </c>
      <c r="D248" s="64">
        <v>2607.92538</v>
      </c>
      <c r="E248" s="67">
        <v>0</v>
      </c>
      <c r="F248" s="67">
        <v>1607</v>
      </c>
      <c r="G248" s="130">
        <v>0</v>
      </c>
    </row>
    <row r="249" spans="1:7" ht="15">
      <c r="A249" s="368"/>
      <c r="B249" s="82" t="s">
        <v>42</v>
      </c>
      <c r="C249" s="124">
        <f t="shared" si="21"/>
        <v>0</v>
      </c>
      <c r="D249" s="67">
        <v>0</v>
      </c>
      <c r="E249" s="67">
        <v>0</v>
      </c>
      <c r="F249" s="67">
        <v>0</v>
      </c>
      <c r="G249" s="130">
        <v>0</v>
      </c>
    </row>
    <row r="250" spans="1:7" ht="15">
      <c r="A250" s="368"/>
      <c r="B250" s="83" t="s">
        <v>55</v>
      </c>
      <c r="C250" s="124">
        <f t="shared" si="21"/>
        <v>0</v>
      </c>
      <c r="D250" s="67">
        <v>0</v>
      </c>
      <c r="E250" s="67">
        <v>0</v>
      </c>
      <c r="F250" s="67">
        <v>0</v>
      </c>
      <c r="G250" s="130">
        <v>0</v>
      </c>
    </row>
    <row r="251" spans="1:7" ht="15">
      <c r="A251" s="368"/>
      <c r="B251" s="83" t="s">
        <v>186</v>
      </c>
      <c r="C251" s="124">
        <f t="shared" si="21"/>
        <v>35167</v>
      </c>
      <c r="D251" s="67">
        <v>35167</v>
      </c>
      <c r="E251" s="67">
        <v>0</v>
      </c>
      <c r="F251" s="67">
        <v>0</v>
      </c>
      <c r="G251" s="130">
        <v>0</v>
      </c>
    </row>
    <row r="252" spans="1:7" ht="15">
      <c r="A252" s="369"/>
      <c r="B252" s="83" t="s">
        <v>187</v>
      </c>
      <c r="C252" s="124">
        <f t="shared" si="21"/>
        <v>0</v>
      </c>
      <c r="D252" s="67">
        <v>0</v>
      </c>
      <c r="E252" s="67">
        <v>0</v>
      </c>
      <c r="F252" s="67">
        <v>0</v>
      </c>
      <c r="G252" s="130">
        <v>0</v>
      </c>
    </row>
    <row r="253" spans="1:7" ht="55.5" customHeight="1">
      <c r="A253" s="368" t="s">
        <v>216</v>
      </c>
      <c r="B253" s="105" t="s">
        <v>217</v>
      </c>
      <c r="C253" s="106">
        <f t="shared" si="21"/>
        <v>20943.60069</v>
      </c>
      <c r="D253" s="103">
        <f>D254+D255+D256+D257+D258+D259</f>
        <v>7660.60069</v>
      </c>
      <c r="E253" s="120">
        <f>E254+E255+E256+E257+E258+E259</f>
        <v>0</v>
      </c>
      <c r="F253" s="120">
        <f>F254+F255+F256+F257+F258+F259</f>
        <v>13283</v>
      </c>
      <c r="G253" s="128">
        <f>G254+G255+G256+G257+G258+G259</f>
        <v>0</v>
      </c>
    </row>
    <row r="254" spans="1:7" ht="15">
      <c r="A254" s="368"/>
      <c r="B254" s="59" t="s">
        <v>40</v>
      </c>
      <c r="C254" s="49">
        <f t="shared" si="21"/>
        <v>7660.60069</v>
      </c>
      <c r="D254" s="48">
        <v>7660.60069</v>
      </c>
      <c r="E254" s="125">
        <v>0</v>
      </c>
      <c r="F254" s="125">
        <v>0</v>
      </c>
      <c r="G254" s="129">
        <v>0</v>
      </c>
    </row>
    <row r="255" spans="1:7" ht="15">
      <c r="A255" s="368"/>
      <c r="B255" s="59" t="s">
        <v>41</v>
      </c>
      <c r="C255" s="124">
        <f t="shared" si="21"/>
        <v>4478</v>
      </c>
      <c r="D255" s="67">
        <v>0</v>
      </c>
      <c r="E255" s="67">
        <v>0</v>
      </c>
      <c r="F255" s="67">
        <v>4478</v>
      </c>
      <c r="G255" s="130">
        <v>0</v>
      </c>
    </row>
    <row r="256" spans="1:7" ht="15">
      <c r="A256" s="368"/>
      <c r="B256" s="59" t="s">
        <v>42</v>
      </c>
      <c r="C256" s="124">
        <f t="shared" si="21"/>
        <v>8805</v>
      </c>
      <c r="D256" s="67">
        <v>0</v>
      </c>
      <c r="E256" s="67">
        <v>0</v>
      </c>
      <c r="F256" s="67">
        <v>8805</v>
      </c>
      <c r="G256" s="130">
        <v>0</v>
      </c>
    </row>
    <row r="257" spans="1:7" ht="15">
      <c r="A257" s="368"/>
      <c r="B257" s="61" t="s">
        <v>55</v>
      </c>
      <c r="C257" s="124">
        <f t="shared" si="21"/>
        <v>0</v>
      </c>
      <c r="D257" s="67">
        <v>0</v>
      </c>
      <c r="E257" s="67">
        <v>0</v>
      </c>
      <c r="F257" s="67">
        <v>0</v>
      </c>
      <c r="G257" s="130">
        <v>0</v>
      </c>
    </row>
    <row r="258" spans="1:7" ht="15">
      <c r="A258" s="368"/>
      <c r="B258" s="61" t="s">
        <v>186</v>
      </c>
      <c r="C258" s="124">
        <f t="shared" si="21"/>
        <v>0</v>
      </c>
      <c r="D258" s="67">
        <v>0</v>
      </c>
      <c r="E258" s="67">
        <v>0</v>
      </c>
      <c r="F258" s="67">
        <v>0</v>
      </c>
      <c r="G258" s="130">
        <v>0</v>
      </c>
    </row>
    <row r="259" spans="1:7" ht="15">
      <c r="A259" s="369"/>
      <c r="B259" s="61" t="s">
        <v>187</v>
      </c>
      <c r="C259" s="124">
        <f t="shared" si="21"/>
        <v>0</v>
      </c>
      <c r="D259" s="67">
        <v>0</v>
      </c>
      <c r="E259" s="67">
        <v>0</v>
      </c>
      <c r="F259" s="67">
        <v>0</v>
      </c>
      <c r="G259" s="130">
        <v>0</v>
      </c>
    </row>
    <row r="260" spans="1:7" ht="37.5" customHeight="1">
      <c r="A260" s="367" t="s">
        <v>162</v>
      </c>
      <c r="B260" s="107" t="s">
        <v>151</v>
      </c>
      <c r="C260" s="140">
        <f t="shared" si="21"/>
        <v>0</v>
      </c>
      <c r="D260" s="121">
        <f>D261+D262+D263+D264+D265+D266</f>
        <v>0</v>
      </c>
      <c r="E260" s="141">
        <f>E261+E262+E263+E264+E265+E266</f>
        <v>0</v>
      </c>
      <c r="F260" s="121">
        <f>F261+F262+F263+F264+F265+F266</f>
        <v>0</v>
      </c>
      <c r="G260" s="142">
        <f>G261+G262+G263+G264+G265+G266</f>
        <v>0</v>
      </c>
    </row>
    <row r="261" spans="1:7" ht="15">
      <c r="A261" s="368"/>
      <c r="B261" s="59" t="s">
        <v>40</v>
      </c>
      <c r="C261" s="124">
        <f t="shared" si="21"/>
        <v>0</v>
      </c>
      <c r="D261" s="67">
        <v>0</v>
      </c>
      <c r="E261" s="67">
        <v>0</v>
      </c>
      <c r="F261" s="143">
        <v>0</v>
      </c>
      <c r="G261" s="130">
        <v>0</v>
      </c>
    </row>
    <row r="262" spans="1:7" ht="15">
      <c r="A262" s="368"/>
      <c r="B262" s="59" t="s">
        <v>41</v>
      </c>
      <c r="C262" s="124">
        <f t="shared" si="21"/>
        <v>0</v>
      </c>
      <c r="D262" s="67">
        <v>0</v>
      </c>
      <c r="E262" s="67">
        <v>0</v>
      </c>
      <c r="F262" s="67">
        <v>0</v>
      </c>
      <c r="G262" s="130">
        <v>0</v>
      </c>
    </row>
    <row r="263" spans="1:7" ht="15">
      <c r="A263" s="368"/>
      <c r="B263" s="59" t="s">
        <v>42</v>
      </c>
      <c r="C263" s="124">
        <f t="shared" si="21"/>
        <v>0</v>
      </c>
      <c r="D263" s="67">
        <v>0</v>
      </c>
      <c r="E263" s="67">
        <v>0</v>
      </c>
      <c r="F263" s="67">
        <v>0</v>
      </c>
      <c r="G263" s="130">
        <v>0</v>
      </c>
    </row>
    <row r="264" spans="1:7" ht="15">
      <c r="A264" s="368"/>
      <c r="B264" s="61" t="s">
        <v>55</v>
      </c>
      <c r="C264" s="137">
        <f aca="true" t="shared" si="24" ref="C264:C295">D264+E264+F264+G264</f>
        <v>0</v>
      </c>
      <c r="D264" s="67">
        <v>0</v>
      </c>
      <c r="E264" s="67">
        <v>0</v>
      </c>
      <c r="F264" s="67">
        <v>0</v>
      </c>
      <c r="G264" s="130">
        <v>0</v>
      </c>
    </row>
    <row r="265" spans="1:7" ht="15">
      <c r="A265" s="368"/>
      <c r="B265" s="61" t="s">
        <v>186</v>
      </c>
      <c r="C265" s="124">
        <f t="shared" si="24"/>
        <v>0</v>
      </c>
      <c r="D265" s="67">
        <v>0</v>
      </c>
      <c r="E265" s="67">
        <v>0</v>
      </c>
      <c r="F265" s="67">
        <v>0</v>
      </c>
      <c r="G265" s="130">
        <v>0</v>
      </c>
    </row>
    <row r="266" spans="1:7" ht="15">
      <c r="A266" s="369"/>
      <c r="B266" s="61" t="s">
        <v>187</v>
      </c>
      <c r="C266" s="124">
        <f t="shared" si="24"/>
        <v>0</v>
      </c>
      <c r="D266" s="67">
        <v>0</v>
      </c>
      <c r="E266" s="67">
        <v>0</v>
      </c>
      <c r="F266" s="67">
        <v>0</v>
      </c>
      <c r="G266" s="130">
        <v>0</v>
      </c>
    </row>
    <row r="267" spans="1:7" ht="51">
      <c r="A267" s="373" t="s">
        <v>219</v>
      </c>
      <c r="B267" s="107" t="s">
        <v>218</v>
      </c>
      <c r="C267" s="109">
        <f t="shared" si="24"/>
        <v>1951.8347600000002</v>
      </c>
      <c r="D267" s="121">
        <f>D268+D269+D270+D271+D272+D273</f>
        <v>0</v>
      </c>
      <c r="E267" s="121">
        <f>E268+E269+E270+E271+E272+E273</f>
        <v>0</v>
      </c>
      <c r="F267" s="109">
        <f>F268+F269+F270+F271+F272+F273</f>
        <v>1951.8347600000002</v>
      </c>
      <c r="G267" s="134">
        <f>G268+G269+G270+G271+G272+G273</f>
        <v>0</v>
      </c>
    </row>
    <row r="268" spans="1:7" ht="15">
      <c r="A268" s="374"/>
      <c r="B268" s="59" t="s">
        <v>40</v>
      </c>
      <c r="C268" s="86">
        <f t="shared" si="24"/>
        <v>617.02176</v>
      </c>
      <c r="D268" s="125">
        <v>0</v>
      </c>
      <c r="E268" s="125">
        <v>0</v>
      </c>
      <c r="F268" s="64">
        <v>617.02176</v>
      </c>
      <c r="G268" s="129">
        <v>0</v>
      </c>
    </row>
    <row r="269" spans="1:7" ht="15">
      <c r="A269" s="374"/>
      <c r="B269" s="59" t="s">
        <v>41</v>
      </c>
      <c r="C269" s="331">
        <f t="shared" si="24"/>
        <v>302.403</v>
      </c>
      <c r="D269" s="67">
        <v>0</v>
      </c>
      <c r="E269" s="67">
        <v>0</v>
      </c>
      <c r="F269" s="66">
        <v>302.403</v>
      </c>
      <c r="G269" s="130">
        <v>0</v>
      </c>
    </row>
    <row r="270" spans="1:7" ht="15">
      <c r="A270" s="374"/>
      <c r="B270" s="59" t="s">
        <v>42</v>
      </c>
      <c r="C270" s="56">
        <f t="shared" si="24"/>
        <v>1032.41</v>
      </c>
      <c r="D270" s="67">
        <v>0</v>
      </c>
      <c r="E270" s="67">
        <v>0</v>
      </c>
      <c r="F270" s="65">
        <v>1032.41</v>
      </c>
      <c r="G270" s="130">
        <v>0</v>
      </c>
    </row>
    <row r="271" spans="1:7" ht="15">
      <c r="A271" s="374"/>
      <c r="B271" s="61" t="s">
        <v>55</v>
      </c>
      <c r="C271" s="139">
        <f t="shared" si="24"/>
        <v>0</v>
      </c>
      <c r="D271" s="67">
        <v>0</v>
      </c>
      <c r="E271" s="67">
        <v>0</v>
      </c>
      <c r="F271" s="67">
        <v>0</v>
      </c>
      <c r="G271" s="130">
        <v>0</v>
      </c>
    </row>
    <row r="272" spans="1:7" ht="15">
      <c r="A272" s="374"/>
      <c r="B272" s="61" t="s">
        <v>186</v>
      </c>
      <c r="C272" s="139">
        <f t="shared" si="24"/>
        <v>0</v>
      </c>
      <c r="D272" s="125">
        <v>0</v>
      </c>
      <c r="E272" s="125">
        <v>0</v>
      </c>
      <c r="F272" s="67">
        <v>0</v>
      </c>
      <c r="G272" s="129">
        <v>0</v>
      </c>
    </row>
    <row r="273" spans="1:7" ht="15">
      <c r="A273" s="375"/>
      <c r="B273" s="61" t="s">
        <v>187</v>
      </c>
      <c r="C273" s="137">
        <f t="shared" si="24"/>
        <v>0</v>
      </c>
      <c r="D273" s="125">
        <v>0</v>
      </c>
      <c r="E273" s="125">
        <v>0</v>
      </c>
      <c r="F273" s="67">
        <v>0</v>
      </c>
      <c r="G273" s="129">
        <v>0</v>
      </c>
    </row>
    <row r="274" spans="1:7" ht="77.25">
      <c r="A274" s="367" t="s">
        <v>220</v>
      </c>
      <c r="B274" s="85" t="s">
        <v>246</v>
      </c>
      <c r="C274" s="108">
        <f t="shared" si="24"/>
        <v>64881.719</v>
      </c>
      <c r="D274" s="120">
        <f>D275+D276+D277+D278+D279+D280</f>
        <v>0</v>
      </c>
      <c r="E274" s="120">
        <f>E275+E276+E277+E278+E279+E280</f>
        <v>64197.7</v>
      </c>
      <c r="F274" s="104">
        <f>F275+F276+F277+F278+F279+F280</f>
        <v>684.019</v>
      </c>
      <c r="G274" s="128">
        <f>G275+G276+G277+G278+G279+G280</f>
        <v>0</v>
      </c>
    </row>
    <row r="275" spans="1:7" ht="15">
      <c r="A275" s="368"/>
      <c r="B275" s="59" t="s">
        <v>40</v>
      </c>
      <c r="C275" s="122">
        <f t="shared" si="24"/>
        <v>0</v>
      </c>
      <c r="D275" s="125">
        <v>0</v>
      </c>
      <c r="E275" s="125">
        <v>0</v>
      </c>
      <c r="F275" s="125">
        <v>0</v>
      </c>
      <c r="G275" s="129">
        <v>0</v>
      </c>
    </row>
    <row r="276" spans="1:7" ht="15">
      <c r="A276" s="368"/>
      <c r="B276" s="59" t="s">
        <v>41</v>
      </c>
      <c r="C276" s="123">
        <f t="shared" si="24"/>
        <v>46292.123</v>
      </c>
      <c r="D276" s="67">
        <v>0</v>
      </c>
      <c r="E276" s="67">
        <v>45794</v>
      </c>
      <c r="F276" s="66">
        <v>498.123</v>
      </c>
      <c r="G276" s="130">
        <v>0</v>
      </c>
    </row>
    <row r="277" spans="1:7" ht="15">
      <c r="A277" s="368"/>
      <c r="B277" s="59" t="s">
        <v>42</v>
      </c>
      <c r="C277" s="123">
        <f t="shared" si="24"/>
        <v>18589.596</v>
      </c>
      <c r="D277" s="67">
        <v>0</v>
      </c>
      <c r="E277" s="67">
        <v>18403.7</v>
      </c>
      <c r="F277" s="66">
        <v>185.896</v>
      </c>
      <c r="G277" s="130">
        <v>0</v>
      </c>
    </row>
    <row r="278" spans="1:7" ht="15">
      <c r="A278" s="368"/>
      <c r="B278" s="61" t="s">
        <v>55</v>
      </c>
      <c r="C278" s="124">
        <f t="shared" si="24"/>
        <v>0</v>
      </c>
      <c r="D278" s="67">
        <v>0</v>
      </c>
      <c r="E278" s="67">
        <v>0</v>
      </c>
      <c r="F278" s="67">
        <v>0</v>
      </c>
      <c r="G278" s="130">
        <v>0</v>
      </c>
    </row>
    <row r="279" spans="1:7" ht="15">
      <c r="A279" s="368"/>
      <c r="B279" s="61" t="s">
        <v>186</v>
      </c>
      <c r="C279" s="124">
        <f t="shared" si="24"/>
        <v>0</v>
      </c>
      <c r="D279" s="125">
        <v>0</v>
      </c>
      <c r="E279" s="125">
        <v>0</v>
      </c>
      <c r="F279" s="125">
        <v>0</v>
      </c>
      <c r="G279" s="129">
        <v>0</v>
      </c>
    </row>
    <row r="280" spans="1:7" ht="15">
      <c r="A280" s="369"/>
      <c r="B280" s="61" t="s">
        <v>187</v>
      </c>
      <c r="C280" s="124">
        <f t="shared" si="24"/>
        <v>0</v>
      </c>
      <c r="D280" s="125">
        <v>0</v>
      </c>
      <c r="E280" s="125">
        <v>0</v>
      </c>
      <c r="F280" s="125">
        <v>0</v>
      </c>
      <c r="G280" s="129">
        <v>0</v>
      </c>
    </row>
    <row r="281" spans="1:7" ht="68.25" customHeight="1">
      <c r="A281" s="367" t="s">
        <v>221</v>
      </c>
      <c r="B281" s="107" t="s">
        <v>152</v>
      </c>
      <c r="C281" s="106">
        <f t="shared" si="24"/>
        <v>22139.303770000002</v>
      </c>
      <c r="D281" s="136">
        <f>D282+D283+D284+D285+D286+D287</f>
        <v>0</v>
      </c>
      <c r="E281" s="121">
        <f>E282+E283+E284+E285+E286+E287</f>
        <v>0</v>
      </c>
      <c r="F281" s="106">
        <f>F282+F283+F284+F285+F286+F287</f>
        <v>22139.303770000002</v>
      </c>
      <c r="G281" s="134">
        <f>G282+G283+G284+G285+G286+G287</f>
        <v>0</v>
      </c>
    </row>
    <row r="282" spans="1:7" ht="15">
      <c r="A282" s="368"/>
      <c r="B282" s="59" t="s">
        <v>40</v>
      </c>
      <c r="C282" s="69">
        <f t="shared" si="24"/>
        <v>465.94177</v>
      </c>
      <c r="D282" s="125">
        <v>0</v>
      </c>
      <c r="E282" s="125">
        <v>0</v>
      </c>
      <c r="F282" s="48">
        <v>465.94177</v>
      </c>
      <c r="G282" s="129">
        <v>0</v>
      </c>
    </row>
    <row r="283" spans="1:7" ht="15">
      <c r="A283" s="368"/>
      <c r="B283" s="59" t="s">
        <v>41</v>
      </c>
      <c r="C283" s="123">
        <f t="shared" si="24"/>
        <v>16369.856</v>
      </c>
      <c r="D283" s="67">
        <v>0</v>
      </c>
      <c r="E283" s="67">
        <v>0</v>
      </c>
      <c r="F283" s="66">
        <v>16369.856</v>
      </c>
      <c r="G283" s="130">
        <v>0</v>
      </c>
    </row>
    <row r="284" spans="1:7" ht="15">
      <c r="A284" s="368"/>
      <c r="B284" s="59" t="s">
        <v>42</v>
      </c>
      <c r="C284" s="123">
        <f t="shared" si="24"/>
        <v>5303.506</v>
      </c>
      <c r="D284" s="67">
        <v>0</v>
      </c>
      <c r="E284" s="67">
        <v>0</v>
      </c>
      <c r="F284" s="66">
        <v>5303.506</v>
      </c>
      <c r="G284" s="130">
        <v>0</v>
      </c>
    </row>
    <row r="285" spans="1:7" ht="15">
      <c r="A285" s="368"/>
      <c r="B285" s="61" t="s">
        <v>55</v>
      </c>
      <c r="C285" s="124">
        <f t="shared" si="24"/>
        <v>0</v>
      </c>
      <c r="D285" s="67">
        <v>0</v>
      </c>
      <c r="E285" s="67">
        <v>0</v>
      </c>
      <c r="F285" s="67">
        <v>0</v>
      </c>
      <c r="G285" s="130">
        <v>0</v>
      </c>
    </row>
    <row r="286" spans="1:7" ht="15">
      <c r="A286" s="368"/>
      <c r="B286" s="61" t="s">
        <v>186</v>
      </c>
      <c r="C286" s="124">
        <f t="shared" si="24"/>
        <v>0</v>
      </c>
      <c r="D286" s="125">
        <v>0</v>
      </c>
      <c r="E286" s="125">
        <v>0</v>
      </c>
      <c r="F286" s="125">
        <v>0</v>
      </c>
      <c r="G286" s="129">
        <v>0</v>
      </c>
    </row>
    <row r="287" spans="1:7" ht="15">
      <c r="A287" s="369"/>
      <c r="B287" s="61" t="s">
        <v>187</v>
      </c>
      <c r="C287" s="137">
        <f t="shared" si="24"/>
        <v>0</v>
      </c>
      <c r="D287" s="125">
        <v>0</v>
      </c>
      <c r="E287" s="125">
        <v>0</v>
      </c>
      <c r="F287" s="125">
        <v>0</v>
      </c>
      <c r="G287" s="129">
        <v>0</v>
      </c>
    </row>
    <row r="288" spans="1:7" ht="59.25" customHeight="1">
      <c r="A288" s="367" t="s">
        <v>223</v>
      </c>
      <c r="B288" s="107" t="s">
        <v>222</v>
      </c>
      <c r="C288" s="106">
        <f t="shared" si="24"/>
        <v>331384.85356</v>
      </c>
      <c r="D288" s="106">
        <f>D289+D290+D291+D292+D293+D294</f>
        <v>303615.96356</v>
      </c>
      <c r="E288" s="121">
        <f>E289+E290+E291+E292+E293+E294</f>
        <v>0</v>
      </c>
      <c r="F288" s="108">
        <f>F289+F290+F291+F292+F293+F294</f>
        <v>27768.89</v>
      </c>
      <c r="G288" s="134">
        <f>G289+G290+G291+G292+G293+G294</f>
        <v>0</v>
      </c>
    </row>
    <row r="289" spans="1:7" ht="15">
      <c r="A289" s="368"/>
      <c r="B289" s="59" t="s">
        <v>40</v>
      </c>
      <c r="C289" s="122">
        <f t="shared" si="24"/>
        <v>113957</v>
      </c>
      <c r="D289" s="125">
        <v>113957</v>
      </c>
      <c r="E289" s="125">
        <v>0</v>
      </c>
      <c r="F289" s="125">
        <v>0</v>
      </c>
      <c r="G289" s="129">
        <v>0</v>
      </c>
    </row>
    <row r="290" spans="1:7" ht="15">
      <c r="A290" s="368"/>
      <c r="B290" s="59" t="s">
        <v>41</v>
      </c>
      <c r="C290" s="68">
        <f t="shared" si="24"/>
        <v>100281.85356</v>
      </c>
      <c r="D290" s="64">
        <v>72512.96356</v>
      </c>
      <c r="E290" s="67">
        <v>0</v>
      </c>
      <c r="F290" s="65">
        <v>27768.89</v>
      </c>
      <c r="G290" s="130">
        <v>0</v>
      </c>
    </row>
    <row r="291" spans="1:7" ht="15">
      <c r="A291" s="368"/>
      <c r="B291" s="59" t="s">
        <v>42</v>
      </c>
      <c r="C291" s="124">
        <f t="shared" si="24"/>
        <v>98015</v>
      </c>
      <c r="D291" s="67">
        <v>98015</v>
      </c>
      <c r="E291" s="67">
        <v>0</v>
      </c>
      <c r="F291" s="67">
        <v>0</v>
      </c>
      <c r="G291" s="130">
        <v>0</v>
      </c>
    </row>
    <row r="292" spans="1:7" ht="15">
      <c r="A292" s="368"/>
      <c r="B292" s="61" t="s">
        <v>55</v>
      </c>
      <c r="C292" s="124">
        <f t="shared" si="24"/>
        <v>19131</v>
      </c>
      <c r="D292" s="67">
        <v>19131</v>
      </c>
      <c r="E292" s="67">
        <v>0</v>
      </c>
      <c r="F292" s="67">
        <v>0</v>
      </c>
      <c r="G292" s="130">
        <v>0</v>
      </c>
    </row>
    <row r="293" spans="1:7" ht="15">
      <c r="A293" s="368"/>
      <c r="B293" s="61" t="s">
        <v>186</v>
      </c>
      <c r="C293" s="135">
        <f t="shared" si="24"/>
        <v>0</v>
      </c>
      <c r="D293" s="125">
        <v>0</v>
      </c>
      <c r="E293" s="125">
        <v>0</v>
      </c>
      <c r="F293" s="125">
        <v>0</v>
      </c>
      <c r="G293" s="129">
        <v>0</v>
      </c>
    </row>
    <row r="294" spans="1:7" ht="15">
      <c r="A294" s="369"/>
      <c r="B294" s="61" t="s">
        <v>187</v>
      </c>
      <c r="C294" s="124">
        <f t="shared" si="24"/>
        <v>0</v>
      </c>
      <c r="D294" s="125">
        <v>0</v>
      </c>
      <c r="E294" s="125">
        <v>0</v>
      </c>
      <c r="F294" s="125">
        <v>0</v>
      </c>
      <c r="G294" s="129">
        <v>0</v>
      </c>
    </row>
    <row r="295" spans="1:7" ht="37.5" customHeight="1">
      <c r="A295" s="367" t="s">
        <v>247</v>
      </c>
      <c r="B295" s="107" t="s">
        <v>224</v>
      </c>
      <c r="C295" s="106">
        <f t="shared" si="24"/>
        <v>52798.02269</v>
      </c>
      <c r="D295" s="103">
        <f>D296+D297+D298+D299+D300+D301</f>
        <v>52798.02269</v>
      </c>
      <c r="E295" s="120">
        <f>E296+E297+E298+E299+E300+E301</f>
        <v>0</v>
      </c>
      <c r="F295" s="120">
        <f>F296+F297+F298+F299+F300+F301</f>
        <v>0</v>
      </c>
      <c r="G295" s="128">
        <f>G296+G297+G298+G299+G300+G301</f>
        <v>0</v>
      </c>
    </row>
    <row r="296" spans="1:7" ht="15">
      <c r="A296" s="368"/>
      <c r="B296" s="59" t="s">
        <v>40</v>
      </c>
      <c r="C296" s="69">
        <f aca="true" t="shared" si="25" ref="C296:C327">D296+E296+F296+G296</f>
        <v>35205.09369</v>
      </c>
      <c r="D296" s="48">
        <v>35205.09369</v>
      </c>
      <c r="E296" s="125">
        <v>0</v>
      </c>
      <c r="F296" s="125">
        <v>0</v>
      </c>
      <c r="G296" s="129">
        <v>0</v>
      </c>
    </row>
    <row r="297" spans="1:7" ht="15">
      <c r="A297" s="368"/>
      <c r="B297" s="59" t="s">
        <v>41</v>
      </c>
      <c r="C297" s="123">
        <f t="shared" si="25"/>
        <v>17592.929</v>
      </c>
      <c r="D297" s="66">
        <v>17592.929</v>
      </c>
      <c r="E297" s="67">
        <v>0</v>
      </c>
      <c r="F297" s="67">
        <v>0</v>
      </c>
      <c r="G297" s="130">
        <v>0</v>
      </c>
    </row>
    <row r="298" spans="1:7" ht="15">
      <c r="A298" s="368"/>
      <c r="B298" s="59" t="s">
        <v>42</v>
      </c>
      <c r="C298" s="124">
        <f t="shared" si="25"/>
        <v>0</v>
      </c>
      <c r="D298" s="67">
        <v>0</v>
      </c>
      <c r="E298" s="67">
        <v>0</v>
      </c>
      <c r="F298" s="67">
        <v>0</v>
      </c>
      <c r="G298" s="130">
        <v>0</v>
      </c>
    </row>
    <row r="299" spans="1:7" ht="15">
      <c r="A299" s="368"/>
      <c r="B299" s="61" t="s">
        <v>55</v>
      </c>
      <c r="C299" s="124">
        <f t="shared" si="25"/>
        <v>0</v>
      </c>
      <c r="D299" s="67">
        <v>0</v>
      </c>
      <c r="E299" s="67">
        <v>0</v>
      </c>
      <c r="F299" s="67">
        <v>0</v>
      </c>
      <c r="G299" s="130">
        <v>0</v>
      </c>
    </row>
    <row r="300" spans="1:7" ht="15">
      <c r="A300" s="368"/>
      <c r="B300" s="61" t="s">
        <v>186</v>
      </c>
      <c r="C300" s="124">
        <f t="shared" si="25"/>
        <v>0</v>
      </c>
      <c r="D300" s="125">
        <v>0</v>
      </c>
      <c r="E300" s="125">
        <v>0</v>
      </c>
      <c r="F300" s="125">
        <v>0</v>
      </c>
      <c r="G300" s="129">
        <v>0</v>
      </c>
    </row>
    <row r="301" spans="1:7" ht="15">
      <c r="A301" s="369"/>
      <c r="B301" s="61" t="s">
        <v>187</v>
      </c>
      <c r="C301" s="124">
        <f t="shared" si="25"/>
        <v>0</v>
      </c>
      <c r="D301" s="125">
        <v>0</v>
      </c>
      <c r="E301" s="125">
        <v>0</v>
      </c>
      <c r="F301" s="125">
        <v>0</v>
      </c>
      <c r="G301" s="129">
        <v>0</v>
      </c>
    </row>
    <row r="302" spans="1:7" ht="37.5" customHeight="1">
      <c r="A302" s="367" t="s">
        <v>250</v>
      </c>
      <c r="B302" s="107" t="s">
        <v>251</v>
      </c>
      <c r="C302" s="121">
        <f t="shared" si="25"/>
        <v>21458</v>
      </c>
      <c r="D302" s="120">
        <f>D303+D304+D305+D306+D307+D308</f>
        <v>21458</v>
      </c>
      <c r="E302" s="120">
        <f>E303+E304+E305+E306+E307+E308</f>
        <v>0</v>
      </c>
      <c r="F302" s="120">
        <f>F303+F304+F305+F306+F307+F308</f>
        <v>0</v>
      </c>
      <c r="G302" s="128">
        <f>G303+G304+G305+G306+G307+G308</f>
        <v>0</v>
      </c>
    </row>
    <row r="303" spans="1:7" ht="15">
      <c r="A303" s="368"/>
      <c r="B303" s="59" t="s">
        <v>40</v>
      </c>
      <c r="C303" s="122">
        <f t="shared" si="25"/>
        <v>0</v>
      </c>
      <c r="D303" s="125">
        <v>0</v>
      </c>
      <c r="E303" s="125">
        <v>0</v>
      </c>
      <c r="F303" s="125">
        <v>0</v>
      </c>
      <c r="G303" s="129">
        <v>0</v>
      </c>
    </row>
    <row r="304" spans="1:7" ht="15">
      <c r="A304" s="368"/>
      <c r="B304" s="59" t="s">
        <v>41</v>
      </c>
      <c r="C304" s="124">
        <f t="shared" si="25"/>
        <v>0</v>
      </c>
      <c r="D304" s="67">
        <v>0</v>
      </c>
      <c r="E304" s="67">
        <v>0</v>
      </c>
      <c r="F304" s="67">
        <v>0</v>
      </c>
      <c r="G304" s="130">
        <v>0</v>
      </c>
    </row>
    <row r="305" spans="1:7" ht="15">
      <c r="A305" s="368"/>
      <c r="B305" s="59" t="s">
        <v>42</v>
      </c>
      <c r="C305" s="124">
        <f t="shared" si="25"/>
        <v>0</v>
      </c>
      <c r="D305" s="67">
        <v>0</v>
      </c>
      <c r="E305" s="67">
        <v>0</v>
      </c>
      <c r="F305" s="67">
        <v>0</v>
      </c>
      <c r="G305" s="130">
        <v>0</v>
      </c>
    </row>
    <row r="306" spans="1:7" ht="15">
      <c r="A306" s="368"/>
      <c r="B306" s="61" t="s">
        <v>55</v>
      </c>
      <c r="C306" s="124">
        <f t="shared" si="25"/>
        <v>0</v>
      </c>
      <c r="D306" s="67">
        <v>0</v>
      </c>
      <c r="E306" s="67">
        <v>0</v>
      </c>
      <c r="F306" s="67">
        <v>0</v>
      </c>
      <c r="G306" s="130">
        <v>0</v>
      </c>
    </row>
    <row r="307" spans="1:7" ht="15">
      <c r="A307" s="368"/>
      <c r="B307" s="61" t="s">
        <v>186</v>
      </c>
      <c r="C307" s="124">
        <f t="shared" si="25"/>
        <v>21458</v>
      </c>
      <c r="D307" s="67">
        <v>21458</v>
      </c>
      <c r="E307" s="125">
        <v>0</v>
      </c>
      <c r="F307" s="125">
        <v>0</v>
      </c>
      <c r="G307" s="129">
        <v>0</v>
      </c>
    </row>
    <row r="308" spans="1:7" ht="15">
      <c r="A308" s="369"/>
      <c r="B308" s="61" t="s">
        <v>187</v>
      </c>
      <c r="C308" s="137">
        <f t="shared" si="25"/>
        <v>0</v>
      </c>
      <c r="D308" s="125">
        <v>0</v>
      </c>
      <c r="E308" s="125">
        <v>0</v>
      </c>
      <c r="F308" s="125">
        <v>0</v>
      </c>
      <c r="G308" s="129">
        <v>0</v>
      </c>
    </row>
    <row r="309" spans="1:7" ht="37.5" customHeight="1">
      <c r="A309" s="367" t="s">
        <v>252</v>
      </c>
      <c r="B309" s="107" t="s">
        <v>253</v>
      </c>
      <c r="C309" s="144">
        <f t="shared" si="25"/>
        <v>21309</v>
      </c>
      <c r="D309" s="120">
        <f>D310+D311+D312+D313+D314+D315</f>
        <v>21309</v>
      </c>
      <c r="E309" s="120">
        <f>E310+E311+E312+E313+E314+E315</f>
        <v>0</v>
      </c>
      <c r="F309" s="120">
        <f>F310+F311+F312+F313+F314+F315</f>
        <v>0</v>
      </c>
      <c r="G309" s="128">
        <f>G310+G311+G312+G313+G314+G315</f>
        <v>0</v>
      </c>
    </row>
    <row r="310" spans="1:7" ht="15">
      <c r="A310" s="368"/>
      <c r="B310" s="59" t="s">
        <v>40</v>
      </c>
      <c r="C310" s="122">
        <f t="shared" si="25"/>
        <v>0</v>
      </c>
      <c r="D310" s="125">
        <v>0</v>
      </c>
      <c r="E310" s="125">
        <v>0</v>
      </c>
      <c r="F310" s="125">
        <v>0</v>
      </c>
      <c r="G310" s="129">
        <v>0</v>
      </c>
    </row>
    <row r="311" spans="1:7" ht="15">
      <c r="A311" s="368"/>
      <c r="B311" s="59" t="s">
        <v>41</v>
      </c>
      <c r="C311" s="124">
        <f t="shared" si="25"/>
        <v>0</v>
      </c>
      <c r="D311" s="67">
        <v>0</v>
      </c>
      <c r="E311" s="67">
        <v>0</v>
      </c>
      <c r="F311" s="67">
        <v>0</v>
      </c>
      <c r="G311" s="130">
        <v>0</v>
      </c>
    </row>
    <row r="312" spans="1:7" ht="15">
      <c r="A312" s="368"/>
      <c r="B312" s="59" t="s">
        <v>42</v>
      </c>
      <c r="C312" s="124">
        <f t="shared" si="25"/>
        <v>0</v>
      </c>
      <c r="D312" s="67">
        <v>0</v>
      </c>
      <c r="E312" s="67">
        <v>0</v>
      </c>
      <c r="F312" s="67">
        <v>0</v>
      </c>
      <c r="G312" s="130">
        <v>0</v>
      </c>
    </row>
    <row r="313" spans="1:7" ht="15">
      <c r="A313" s="368"/>
      <c r="B313" s="61" t="s">
        <v>55</v>
      </c>
      <c r="C313" s="124">
        <f t="shared" si="25"/>
        <v>21309</v>
      </c>
      <c r="D313" s="67">
        <v>21309</v>
      </c>
      <c r="E313" s="67">
        <v>0</v>
      </c>
      <c r="F313" s="67">
        <v>0</v>
      </c>
      <c r="G313" s="130">
        <v>0</v>
      </c>
    </row>
    <row r="314" spans="1:7" ht="15">
      <c r="A314" s="368"/>
      <c r="B314" s="61" t="s">
        <v>186</v>
      </c>
      <c r="C314" s="124">
        <f t="shared" si="25"/>
        <v>0</v>
      </c>
      <c r="D314" s="125">
        <v>0</v>
      </c>
      <c r="E314" s="125">
        <v>0</v>
      </c>
      <c r="F314" s="125">
        <v>0</v>
      </c>
      <c r="G314" s="129">
        <v>0</v>
      </c>
    </row>
    <row r="315" spans="1:7" ht="15.75" thickBot="1">
      <c r="A315" s="369"/>
      <c r="B315" s="61" t="s">
        <v>187</v>
      </c>
      <c r="C315" s="124">
        <f t="shared" si="25"/>
        <v>0</v>
      </c>
      <c r="D315" s="126">
        <v>0</v>
      </c>
      <c r="E315" s="126">
        <v>0</v>
      </c>
      <c r="F315" s="126">
        <v>0</v>
      </c>
      <c r="G315" s="131">
        <v>0</v>
      </c>
    </row>
    <row r="316" spans="1:7" ht="67.5" customHeight="1" thickBot="1">
      <c r="A316" s="425" t="s">
        <v>143</v>
      </c>
      <c r="B316" s="110" t="s">
        <v>146</v>
      </c>
      <c r="C316" s="230">
        <f t="shared" si="25"/>
        <v>0</v>
      </c>
      <c r="D316" s="231">
        <f>D317+D318+D319+D320+D321+D322</f>
        <v>0</v>
      </c>
      <c r="E316" s="232">
        <f>E317+E318+E319+E320+E321+E322</f>
        <v>0</v>
      </c>
      <c r="F316" s="232">
        <f>F317+F318+F319+F320+F321+F322</f>
        <v>0</v>
      </c>
      <c r="G316" s="232">
        <f>G317+G318+G319+G320+G321+G322</f>
        <v>0</v>
      </c>
    </row>
    <row r="317" spans="1:7" ht="15.75" thickBot="1">
      <c r="A317" s="426"/>
      <c r="B317" s="111" t="s">
        <v>40</v>
      </c>
      <c r="C317" s="233">
        <f t="shared" si="25"/>
        <v>0</v>
      </c>
      <c r="D317" s="234">
        <f aca="true" t="shared" si="26" ref="D317:G322">D324+D331+D338+D345+D352+D359+D366+D373+D380+D387</f>
        <v>0</v>
      </c>
      <c r="E317" s="234">
        <f t="shared" si="26"/>
        <v>0</v>
      </c>
      <c r="F317" s="234">
        <f t="shared" si="26"/>
        <v>0</v>
      </c>
      <c r="G317" s="234">
        <f>G324+G331+G338+G345+G352+G359+G366+G373+G380+G387</f>
        <v>0</v>
      </c>
    </row>
    <row r="318" spans="1:7" ht="15.75" thickBot="1">
      <c r="A318" s="426"/>
      <c r="B318" s="111" t="s">
        <v>41</v>
      </c>
      <c r="C318" s="235">
        <f t="shared" si="25"/>
        <v>0</v>
      </c>
      <c r="D318" s="234">
        <f t="shared" si="26"/>
        <v>0</v>
      </c>
      <c r="E318" s="234">
        <f t="shared" si="26"/>
        <v>0</v>
      </c>
      <c r="F318" s="234">
        <f t="shared" si="26"/>
        <v>0</v>
      </c>
      <c r="G318" s="234">
        <f t="shared" si="26"/>
        <v>0</v>
      </c>
    </row>
    <row r="319" spans="1:7" ht="15.75" thickBot="1">
      <c r="A319" s="426"/>
      <c r="B319" s="111" t="s">
        <v>42</v>
      </c>
      <c r="C319" s="235">
        <f t="shared" si="25"/>
        <v>0</v>
      </c>
      <c r="D319" s="234">
        <f t="shared" si="26"/>
        <v>0</v>
      </c>
      <c r="E319" s="234">
        <f t="shared" si="26"/>
        <v>0</v>
      </c>
      <c r="F319" s="234">
        <f t="shared" si="26"/>
        <v>0</v>
      </c>
      <c r="G319" s="234">
        <f t="shared" si="26"/>
        <v>0</v>
      </c>
    </row>
    <row r="320" spans="1:7" ht="15.75" thickBot="1">
      <c r="A320" s="426"/>
      <c r="B320" s="112" t="s">
        <v>55</v>
      </c>
      <c r="C320" s="235">
        <f t="shared" si="25"/>
        <v>0</v>
      </c>
      <c r="D320" s="234">
        <f t="shared" si="26"/>
        <v>0</v>
      </c>
      <c r="E320" s="234">
        <f t="shared" si="26"/>
        <v>0</v>
      </c>
      <c r="F320" s="234">
        <f t="shared" si="26"/>
        <v>0</v>
      </c>
      <c r="G320" s="234">
        <f t="shared" si="26"/>
        <v>0</v>
      </c>
    </row>
    <row r="321" spans="1:7" ht="15.75" thickBot="1">
      <c r="A321" s="426"/>
      <c r="B321" s="112" t="s">
        <v>186</v>
      </c>
      <c r="C321" s="235">
        <f t="shared" si="25"/>
        <v>0</v>
      </c>
      <c r="D321" s="234">
        <f t="shared" si="26"/>
        <v>0</v>
      </c>
      <c r="E321" s="234">
        <f t="shared" si="26"/>
        <v>0</v>
      </c>
      <c r="F321" s="234">
        <f t="shared" si="26"/>
        <v>0</v>
      </c>
      <c r="G321" s="234">
        <f t="shared" si="26"/>
        <v>0</v>
      </c>
    </row>
    <row r="322" spans="1:7" ht="15.75" thickBot="1">
      <c r="A322" s="427"/>
      <c r="B322" s="113" t="s">
        <v>187</v>
      </c>
      <c r="C322" s="236">
        <f t="shared" si="25"/>
        <v>0</v>
      </c>
      <c r="D322" s="237">
        <f t="shared" si="26"/>
        <v>0</v>
      </c>
      <c r="E322" s="238">
        <f t="shared" si="26"/>
        <v>0</v>
      </c>
      <c r="F322" s="238">
        <f t="shared" si="26"/>
        <v>0</v>
      </c>
      <c r="G322" s="238">
        <f t="shared" si="26"/>
        <v>0</v>
      </c>
    </row>
    <row r="323" spans="1:7" ht="45" customHeight="1">
      <c r="A323" s="371" t="s">
        <v>163</v>
      </c>
      <c r="B323" s="114" t="s">
        <v>225</v>
      </c>
      <c r="C323" s="161">
        <f t="shared" si="25"/>
        <v>0</v>
      </c>
      <c r="D323" s="239">
        <f>D324+D325+D326+D327+D328+D329</f>
        <v>0</v>
      </c>
      <c r="E323" s="239">
        <f>E324+E325+E326+E327+E328+E329</f>
        <v>0</v>
      </c>
      <c r="F323" s="239">
        <f>F324+F325+F326+F327+F328+F329</f>
        <v>0</v>
      </c>
      <c r="G323" s="240">
        <f>G324+G325+G326+G327+G328+G329</f>
        <v>0</v>
      </c>
    </row>
    <row r="324" spans="1:7" ht="15">
      <c r="A324" s="371"/>
      <c r="B324" s="59" t="s">
        <v>40</v>
      </c>
      <c r="C324" s="122">
        <f t="shared" si="25"/>
        <v>0</v>
      </c>
      <c r="D324" s="125">
        <v>0</v>
      </c>
      <c r="E324" s="125">
        <v>0</v>
      </c>
      <c r="F324" s="125">
        <v>0</v>
      </c>
      <c r="G324" s="129">
        <v>0</v>
      </c>
    </row>
    <row r="325" spans="1:7" ht="15">
      <c r="A325" s="371"/>
      <c r="B325" s="59" t="s">
        <v>41</v>
      </c>
      <c r="C325" s="124">
        <f t="shared" si="25"/>
        <v>0</v>
      </c>
      <c r="D325" s="67">
        <v>0</v>
      </c>
      <c r="E325" s="67">
        <v>0</v>
      </c>
      <c r="F325" s="67">
        <v>0</v>
      </c>
      <c r="G325" s="130">
        <v>0</v>
      </c>
    </row>
    <row r="326" spans="1:7" ht="15">
      <c r="A326" s="371"/>
      <c r="B326" s="59" t="s">
        <v>42</v>
      </c>
      <c r="C326" s="137">
        <f t="shared" si="25"/>
        <v>0</v>
      </c>
      <c r="D326" s="67">
        <v>0</v>
      </c>
      <c r="E326" s="67">
        <v>0</v>
      </c>
      <c r="F326" s="67">
        <v>0</v>
      </c>
      <c r="G326" s="130">
        <v>0</v>
      </c>
    </row>
    <row r="327" spans="1:7" ht="15">
      <c r="A327" s="371"/>
      <c r="B327" s="61" t="s">
        <v>55</v>
      </c>
      <c r="C327" s="124">
        <f t="shared" si="25"/>
        <v>0</v>
      </c>
      <c r="D327" s="67">
        <v>0</v>
      </c>
      <c r="E327" s="67">
        <v>0</v>
      </c>
      <c r="F327" s="67">
        <v>0</v>
      </c>
      <c r="G327" s="130">
        <v>0</v>
      </c>
    </row>
    <row r="328" spans="1:7" ht="15">
      <c r="A328" s="371"/>
      <c r="B328" s="61" t="s">
        <v>186</v>
      </c>
      <c r="C328" s="124">
        <f aca="true" t="shared" si="27" ref="C328:C357">D328+E328+F328+G328</f>
        <v>0</v>
      </c>
      <c r="D328" s="125">
        <v>0</v>
      </c>
      <c r="E328" s="125">
        <v>0</v>
      </c>
      <c r="F328" s="125">
        <v>0</v>
      </c>
      <c r="G328" s="129">
        <v>0</v>
      </c>
    </row>
    <row r="329" spans="1:7" ht="15">
      <c r="A329" s="372"/>
      <c r="B329" s="61" t="s">
        <v>187</v>
      </c>
      <c r="C329" s="124">
        <f t="shared" si="27"/>
        <v>0</v>
      </c>
      <c r="D329" s="125">
        <v>0</v>
      </c>
      <c r="E329" s="125">
        <v>0</v>
      </c>
      <c r="F329" s="125">
        <v>0</v>
      </c>
      <c r="G329" s="129">
        <v>0</v>
      </c>
    </row>
    <row r="330" spans="1:7" ht="66.75" customHeight="1">
      <c r="A330" s="371" t="s">
        <v>164</v>
      </c>
      <c r="B330" s="84" t="s">
        <v>226</v>
      </c>
      <c r="C330" s="241">
        <f t="shared" si="27"/>
        <v>0</v>
      </c>
      <c r="D330" s="239">
        <f>D331+D332+D333+D334+D335+D336</f>
        <v>0</v>
      </c>
      <c r="E330" s="239">
        <f>E331+E332+E333+E334+E335+E336</f>
        <v>0</v>
      </c>
      <c r="F330" s="239">
        <f>F331+F332+F333+F334+F335+F336</f>
        <v>0</v>
      </c>
      <c r="G330" s="240">
        <f>G331+G332+G333+G334+G335+G336</f>
        <v>0</v>
      </c>
    </row>
    <row r="331" spans="1:7" ht="15">
      <c r="A331" s="371"/>
      <c r="B331" s="4" t="s">
        <v>40</v>
      </c>
      <c r="C331" s="122">
        <f t="shared" si="27"/>
        <v>0</v>
      </c>
      <c r="D331" s="125">
        <v>0</v>
      </c>
      <c r="E331" s="125">
        <v>0</v>
      </c>
      <c r="F331" s="125">
        <v>0</v>
      </c>
      <c r="G331" s="129">
        <v>0</v>
      </c>
    </row>
    <row r="332" spans="1:7" ht="15">
      <c r="A332" s="371"/>
      <c r="B332" s="4" t="s">
        <v>41</v>
      </c>
      <c r="C332" s="124">
        <f t="shared" si="27"/>
        <v>0</v>
      </c>
      <c r="D332" s="67">
        <v>0</v>
      </c>
      <c r="E332" s="67">
        <v>0</v>
      </c>
      <c r="F332" s="67">
        <v>0</v>
      </c>
      <c r="G332" s="130">
        <v>0</v>
      </c>
    </row>
    <row r="333" spans="1:7" ht="15">
      <c r="A333" s="371"/>
      <c r="B333" s="4" t="s">
        <v>42</v>
      </c>
      <c r="C333" s="124">
        <f t="shared" si="27"/>
        <v>0</v>
      </c>
      <c r="D333" s="67">
        <v>0</v>
      </c>
      <c r="E333" s="67">
        <v>0</v>
      </c>
      <c r="F333" s="67">
        <v>0</v>
      </c>
      <c r="G333" s="130">
        <v>0</v>
      </c>
    </row>
    <row r="334" spans="1:7" ht="15">
      <c r="A334" s="371"/>
      <c r="B334" s="3" t="s">
        <v>55</v>
      </c>
      <c r="C334" s="124">
        <f t="shared" si="27"/>
        <v>0</v>
      </c>
      <c r="D334" s="67">
        <v>0</v>
      </c>
      <c r="E334" s="67">
        <v>0</v>
      </c>
      <c r="F334" s="67">
        <v>0</v>
      </c>
      <c r="G334" s="130">
        <v>0</v>
      </c>
    </row>
    <row r="335" spans="1:7" ht="15">
      <c r="A335" s="371"/>
      <c r="B335" s="3" t="s">
        <v>186</v>
      </c>
      <c r="C335" s="124">
        <f t="shared" si="27"/>
        <v>0</v>
      </c>
      <c r="D335" s="125">
        <v>0</v>
      </c>
      <c r="E335" s="125">
        <v>0</v>
      </c>
      <c r="F335" s="125">
        <v>0</v>
      </c>
      <c r="G335" s="129">
        <v>0</v>
      </c>
    </row>
    <row r="336" spans="1:7" ht="15">
      <c r="A336" s="372"/>
      <c r="B336" s="3" t="s">
        <v>187</v>
      </c>
      <c r="C336" s="124">
        <f t="shared" si="27"/>
        <v>0</v>
      </c>
      <c r="D336" s="125">
        <v>0</v>
      </c>
      <c r="E336" s="125">
        <v>0</v>
      </c>
      <c r="F336" s="125">
        <v>0</v>
      </c>
      <c r="G336" s="129">
        <v>0</v>
      </c>
    </row>
    <row r="337" spans="1:7" ht="52.5" customHeight="1">
      <c r="A337" s="371" t="s">
        <v>165</v>
      </c>
      <c r="B337" s="84" t="s">
        <v>263</v>
      </c>
      <c r="C337" s="241">
        <f t="shared" si="27"/>
        <v>0</v>
      </c>
      <c r="D337" s="239">
        <f>D338+D339+D340+D341+D342+D343</f>
        <v>0</v>
      </c>
      <c r="E337" s="239">
        <f>E338+E339+E340+E341+E342+E343</f>
        <v>0</v>
      </c>
      <c r="F337" s="239">
        <f>F338+F339+F340+F341+F342+F343</f>
        <v>0</v>
      </c>
      <c r="G337" s="240">
        <f>G338+G339+G340+G341+G342+G343</f>
        <v>0</v>
      </c>
    </row>
    <row r="338" spans="1:7" ht="15">
      <c r="A338" s="371"/>
      <c r="B338" s="59" t="s">
        <v>40</v>
      </c>
      <c r="C338" s="122">
        <f t="shared" si="27"/>
        <v>0</v>
      </c>
      <c r="D338" s="125">
        <v>0</v>
      </c>
      <c r="E338" s="125">
        <v>0</v>
      </c>
      <c r="F338" s="125">
        <v>0</v>
      </c>
      <c r="G338" s="129">
        <v>0</v>
      </c>
    </row>
    <row r="339" spans="1:7" ht="15">
      <c r="A339" s="371"/>
      <c r="B339" s="59" t="s">
        <v>41</v>
      </c>
      <c r="C339" s="124">
        <f t="shared" si="27"/>
        <v>0</v>
      </c>
      <c r="D339" s="67">
        <v>0</v>
      </c>
      <c r="E339" s="67">
        <v>0</v>
      </c>
      <c r="F339" s="67">
        <v>0</v>
      </c>
      <c r="G339" s="130">
        <v>0</v>
      </c>
    </row>
    <row r="340" spans="1:7" ht="15">
      <c r="A340" s="371"/>
      <c r="B340" s="59" t="s">
        <v>42</v>
      </c>
      <c r="C340" s="124">
        <f t="shared" si="27"/>
        <v>0</v>
      </c>
      <c r="D340" s="67">
        <v>0</v>
      </c>
      <c r="E340" s="67">
        <v>0</v>
      </c>
      <c r="F340" s="67">
        <v>0</v>
      </c>
      <c r="G340" s="130">
        <v>0</v>
      </c>
    </row>
    <row r="341" spans="1:7" ht="15">
      <c r="A341" s="371"/>
      <c r="B341" s="61" t="s">
        <v>55</v>
      </c>
      <c r="C341" s="124">
        <f t="shared" si="27"/>
        <v>0</v>
      </c>
      <c r="D341" s="67">
        <v>0</v>
      </c>
      <c r="E341" s="67">
        <v>0</v>
      </c>
      <c r="F341" s="67">
        <v>0</v>
      </c>
      <c r="G341" s="130">
        <v>0</v>
      </c>
    </row>
    <row r="342" spans="1:7" ht="15">
      <c r="A342" s="371"/>
      <c r="B342" s="61" t="s">
        <v>186</v>
      </c>
      <c r="C342" s="124">
        <f t="shared" si="27"/>
        <v>0</v>
      </c>
      <c r="D342" s="125">
        <v>0</v>
      </c>
      <c r="E342" s="125">
        <v>0</v>
      </c>
      <c r="F342" s="125">
        <v>0</v>
      </c>
      <c r="G342" s="129">
        <v>0</v>
      </c>
    </row>
    <row r="343" spans="1:7" ht="15">
      <c r="A343" s="372"/>
      <c r="B343" s="61" t="s">
        <v>187</v>
      </c>
      <c r="C343" s="124">
        <f t="shared" si="27"/>
        <v>0</v>
      </c>
      <c r="D343" s="132">
        <v>0</v>
      </c>
      <c r="E343" s="132">
        <v>0</v>
      </c>
      <c r="F343" s="132">
        <v>0</v>
      </c>
      <c r="G343" s="133">
        <v>0</v>
      </c>
    </row>
    <row r="344" spans="1:7" ht="52.5" customHeight="1">
      <c r="A344" s="371" t="s">
        <v>166</v>
      </c>
      <c r="B344" s="84" t="s">
        <v>264</v>
      </c>
      <c r="C344" s="241">
        <f t="shared" si="27"/>
        <v>0</v>
      </c>
      <c r="D344" s="241">
        <f>D345+D346+D347+D348+D349+D350</f>
        <v>0</v>
      </c>
      <c r="E344" s="241">
        <f>E345+E346+E347+E348+E349+E350</f>
        <v>0</v>
      </c>
      <c r="F344" s="241">
        <f>F345+F346+F347+F348+F349+F350</f>
        <v>0</v>
      </c>
      <c r="G344" s="242">
        <f>G345+G346+G347+G348+G349+G350</f>
        <v>0</v>
      </c>
    </row>
    <row r="345" spans="1:7" ht="15">
      <c r="A345" s="371"/>
      <c r="B345" s="59" t="s">
        <v>40</v>
      </c>
      <c r="C345" s="122">
        <f t="shared" si="27"/>
        <v>0</v>
      </c>
      <c r="D345" s="125">
        <v>0</v>
      </c>
      <c r="E345" s="125">
        <v>0</v>
      </c>
      <c r="F345" s="125">
        <v>0</v>
      </c>
      <c r="G345" s="129">
        <v>0</v>
      </c>
    </row>
    <row r="346" spans="1:7" ht="15">
      <c r="A346" s="371"/>
      <c r="B346" s="59" t="s">
        <v>41</v>
      </c>
      <c r="C346" s="124">
        <f t="shared" si="27"/>
        <v>0</v>
      </c>
      <c r="D346" s="67">
        <v>0</v>
      </c>
      <c r="E346" s="67">
        <v>0</v>
      </c>
      <c r="F346" s="67">
        <v>0</v>
      </c>
      <c r="G346" s="130">
        <v>0</v>
      </c>
    </row>
    <row r="347" spans="1:7" ht="15">
      <c r="A347" s="371"/>
      <c r="B347" s="59" t="s">
        <v>42</v>
      </c>
      <c r="C347" s="124">
        <f t="shared" si="27"/>
        <v>0</v>
      </c>
      <c r="D347" s="67">
        <v>0</v>
      </c>
      <c r="E347" s="67">
        <v>0</v>
      </c>
      <c r="F347" s="67">
        <v>0</v>
      </c>
      <c r="G347" s="130">
        <v>0</v>
      </c>
    </row>
    <row r="348" spans="1:7" ht="15">
      <c r="A348" s="371"/>
      <c r="B348" s="61" t="s">
        <v>55</v>
      </c>
      <c r="C348" s="124">
        <f t="shared" si="27"/>
        <v>0</v>
      </c>
      <c r="D348" s="67">
        <v>0</v>
      </c>
      <c r="E348" s="67">
        <v>0</v>
      </c>
      <c r="F348" s="67">
        <v>0</v>
      </c>
      <c r="G348" s="130">
        <v>0</v>
      </c>
    </row>
    <row r="349" spans="1:7" ht="15">
      <c r="A349" s="371"/>
      <c r="B349" s="61" t="s">
        <v>186</v>
      </c>
      <c r="C349" s="124">
        <f t="shared" si="27"/>
        <v>0</v>
      </c>
      <c r="D349" s="125">
        <v>0</v>
      </c>
      <c r="E349" s="125">
        <v>0</v>
      </c>
      <c r="F349" s="125">
        <v>0</v>
      </c>
      <c r="G349" s="129">
        <v>0</v>
      </c>
    </row>
    <row r="350" spans="1:7" ht="15">
      <c r="A350" s="372"/>
      <c r="B350" s="61" t="s">
        <v>187</v>
      </c>
      <c r="C350" s="124">
        <f t="shared" si="27"/>
        <v>0</v>
      </c>
      <c r="D350" s="125">
        <v>0</v>
      </c>
      <c r="E350" s="125">
        <v>0</v>
      </c>
      <c r="F350" s="125">
        <v>0</v>
      </c>
      <c r="G350" s="129">
        <v>0</v>
      </c>
    </row>
    <row r="351" spans="1:7" ht="52.5" customHeight="1">
      <c r="A351" s="371" t="s">
        <v>167</v>
      </c>
      <c r="B351" s="84" t="s">
        <v>227</v>
      </c>
      <c r="C351" s="241">
        <f t="shared" si="27"/>
        <v>0</v>
      </c>
      <c r="D351" s="241">
        <f>D352+D353+D354+D355+D356+D357</f>
        <v>0</v>
      </c>
      <c r="E351" s="241">
        <f>E352+E353+E354+E355+E356+E357</f>
        <v>0</v>
      </c>
      <c r="F351" s="241">
        <f>F352+F353+F354+F355+F356+F357</f>
        <v>0</v>
      </c>
      <c r="G351" s="241">
        <f>G352+G353+G354+G355+G356+G357</f>
        <v>0</v>
      </c>
    </row>
    <row r="352" spans="1:7" ht="15">
      <c r="A352" s="371"/>
      <c r="B352" s="59" t="s">
        <v>40</v>
      </c>
      <c r="C352" s="122">
        <f t="shared" si="27"/>
        <v>0</v>
      </c>
      <c r="D352" s="125">
        <v>0</v>
      </c>
      <c r="E352" s="125">
        <v>0</v>
      </c>
      <c r="F352" s="125">
        <v>0</v>
      </c>
      <c r="G352" s="129">
        <v>0</v>
      </c>
    </row>
    <row r="353" spans="1:7" ht="15">
      <c r="A353" s="371"/>
      <c r="B353" s="59" t="s">
        <v>41</v>
      </c>
      <c r="C353" s="124">
        <f t="shared" si="27"/>
        <v>0</v>
      </c>
      <c r="D353" s="67">
        <v>0</v>
      </c>
      <c r="E353" s="67">
        <v>0</v>
      </c>
      <c r="F353" s="67">
        <v>0</v>
      </c>
      <c r="G353" s="130">
        <v>0</v>
      </c>
    </row>
    <row r="354" spans="1:7" ht="15">
      <c r="A354" s="371"/>
      <c r="B354" s="59" t="s">
        <v>42</v>
      </c>
      <c r="C354" s="124">
        <f t="shared" si="27"/>
        <v>0</v>
      </c>
      <c r="D354" s="67">
        <v>0</v>
      </c>
      <c r="E354" s="67">
        <v>0</v>
      </c>
      <c r="F354" s="67">
        <v>0</v>
      </c>
      <c r="G354" s="130">
        <v>0</v>
      </c>
    </row>
    <row r="355" spans="1:7" ht="15">
      <c r="A355" s="371"/>
      <c r="B355" s="61" t="s">
        <v>55</v>
      </c>
      <c r="C355" s="124">
        <f t="shared" si="27"/>
        <v>0</v>
      </c>
      <c r="D355" s="67">
        <v>0</v>
      </c>
      <c r="E355" s="67">
        <v>0</v>
      </c>
      <c r="F355" s="67">
        <v>0</v>
      </c>
      <c r="G355" s="130">
        <v>0</v>
      </c>
    </row>
    <row r="356" spans="1:7" ht="15">
      <c r="A356" s="371"/>
      <c r="B356" s="61" t="s">
        <v>186</v>
      </c>
      <c r="C356" s="124">
        <f t="shared" si="27"/>
        <v>0</v>
      </c>
      <c r="D356" s="125">
        <v>0</v>
      </c>
      <c r="E356" s="125">
        <v>0</v>
      </c>
      <c r="F356" s="125">
        <v>0</v>
      </c>
      <c r="G356" s="129">
        <v>0</v>
      </c>
    </row>
    <row r="357" spans="1:7" ht="15">
      <c r="A357" s="372"/>
      <c r="B357" s="61" t="s">
        <v>187</v>
      </c>
      <c r="C357" s="124">
        <f t="shared" si="27"/>
        <v>0</v>
      </c>
      <c r="D357" s="125">
        <v>0</v>
      </c>
      <c r="E357" s="125">
        <v>0</v>
      </c>
      <c r="F357" s="125">
        <v>0</v>
      </c>
      <c r="G357" s="129">
        <v>0</v>
      </c>
    </row>
    <row r="358" spans="1:7" ht="52.5" customHeight="1">
      <c r="A358" s="371" t="s">
        <v>168</v>
      </c>
      <c r="B358" s="84" t="s">
        <v>228</v>
      </c>
      <c r="C358" s="241">
        <f>D358+E358+F358+G358</f>
        <v>0</v>
      </c>
      <c r="D358" s="239">
        <f>D359+D360+D361+D362+D363+D364</f>
        <v>0</v>
      </c>
      <c r="E358" s="239">
        <f>E359+E360+E361+E362+E363+E364</f>
        <v>0</v>
      </c>
      <c r="F358" s="239">
        <f>F359+F360+F361+F362+F363+F364</f>
        <v>0</v>
      </c>
      <c r="G358" s="240">
        <f>G359+G360+G361+G362+G363+G364</f>
        <v>0</v>
      </c>
    </row>
    <row r="359" spans="1:7" ht="15">
      <c r="A359" s="371"/>
      <c r="B359" s="59" t="s">
        <v>40</v>
      </c>
      <c r="C359" s="122">
        <f>D359+E359+F359+G359</f>
        <v>0</v>
      </c>
      <c r="D359" s="125">
        <v>0</v>
      </c>
      <c r="E359" s="125">
        <v>0</v>
      </c>
      <c r="F359" s="125">
        <v>0</v>
      </c>
      <c r="G359" s="129">
        <v>0</v>
      </c>
    </row>
    <row r="360" spans="1:7" ht="15">
      <c r="A360" s="371"/>
      <c r="B360" s="59" t="s">
        <v>41</v>
      </c>
      <c r="C360" s="124">
        <f>D360+E360+F360+G360</f>
        <v>0</v>
      </c>
      <c r="D360" s="67">
        <v>0</v>
      </c>
      <c r="E360" s="67">
        <v>0</v>
      </c>
      <c r="F360" s="67">
        <v>0</v>
      </c>
      <c r="G360" s="130">
        <v>0</v>
      </c>
    </row>
    <row r="361" spans="1:7" ht="15">
      <c r="A361" s="371"/>
      <c r="B361" s="59" t="s">
        <v>42</v>
      </c>
      <c r="C361" s="124">
        <f>D361+E361+F361+G361</f>
        <v>0</v>
      </c>
      <c r="D361" s="67">
        <v>0</v>
      </c>
      <c r="E361" s="67">
        <v>0</v>
      </c>
      <c r="F361" s="67">
        <v>0</v>
      </c>
      <c r="G361" s="130">
        <v>0</v>
      </c>
    </row>
    <row r="362" spans="1:7" ht="15">
      <c r="A362" s="371"/>
      <c r="B362" s="61" t="s">
        <v>55</v>
      </c>
      <c r="C362" s="124">
        <f>D362+E362+F362+G362</f>
        <v>0</v>
      </c>
      <c r="D362" s="67">
        <v>0</v>
      </c>
      <c r="E362" s="67">
        <v>0</v>
      </c>
      <c r="F362" s="67">
        <v>0</v>
      </c>
      <c r="G362" s="130">
        <v>0</v>
      </c>
    </row>
    <row r="363" spans="1:7" ht="15">
      <c r="A363" s="371"/>
      <c r="B363" s="61" t="s">
        <v>186</v>
      </c>
      <c r="C363" s="124">
        <v>0</v>
      </c>
      <c r="D363" s="125">
        <v>0</v>
      </c>
      <c r="E363" s="125">
        <v>0</v>
      </c>
      <c r="F363" s="125">
        <v>0</v>
      </c>
      <c r="G363" s="129">
        <v>0</v>
      </c>
    </row>
    <row r="364" spans="1:7" ht="15">
      <c r="A364" s="372"/>
      <c r="B364" s="61" t="s">
        <v>187</v>
      </c>
      <c r="C364" s="138">
        <f aca="true" t="shared" si="28" ref="C364:C395">D364+E364+F364+G364</f>
        <v>0</v>
      </c>
      <c r="D364" s="132">
        <v>0</v>
      </c>
      <c r="E364" s="132">
        <v>0</v>
      </c>
      <c r="F364" s="132">
        <v>0</v>
      </c>
      <c r="G364" s="133">
        <v>0</v>
      </c>
    </row>
    <row r="365" spans="1:7" ht="63.75">
      <c r="A365" s="370" t="s">
        <v>169</v>
      </c>
      <c r="B365" s="84" t="s">
        <v>265</v>
      </c>
      <c r="C365" s="241">
        <f t="shared" si="28"/>
        <v>0</v>
      </c>
      <c r="D365" s="241">
        <f>D366+D367+D368+D369+D370+D371</f>
        <v>0</v>
      </c>
      <c r="E365" s="241">
        <f>E366+E367+E368+E369+E370+E371</f>
        <v>0</v>
      </c>
      <c r="F365" s="241">
        <f>F366+F367+F368+F369+F370+F371</f>
        <v>0</v>
      </c>
      <c r="G365" s="242">
        <f>G366+G367+G368+G369+G370+G371</f>
        <v>0</v>
      </c>
    </row>
    <row r="366" spans="1:7" ht="15">
      <c r="A366" s="371"/>
      <c r="B366" s="59" t="s">
        <v>40</v>
      </c>
      <c r="C366" s="122">
        <f t="shared" si="28"/>
        <v>0</v>
      </c>
      <c r="D366" s="125">
        <v>0</v>
      </c>
      <c r="E366" s="125">
        <v>0</v>
      </c>
      <c r="F366" s="125">
        <v>0</v>
      </c>
      <c r="G366" s="129">
        <v>0</v>
      </c>
    </row>
    <row r="367" spans="1:7" ht="15">
      <c r="A367" s="371"/>
      <c r="B367" s="59" t="s">
        <v>41</v>
      </c>
      <c r="C367" s="124">
        <f t="shared" si="28"/>
        <v>0</v>
      </c>
      <c r="D367" s="67">
        <v>0</v>
      </c>
      <c r="E367" s="67">
        <v>0</v>
      </c>
      <c r="F367" s="67">
        <v>0</v>
      </c>
      <c r="G367" s="130">
        <v>0</v>
      </c>
    </row>
    <row r="368" spans="1:7" ht="15">
      <c r="A368" s="371"/>
      <c r="B368" s="59" t="s">
        <v>42</v>
      </c>
      <c r="C368" s="124">
        <f t="shared" si="28"/>
        <v>0</v>
      </c>
      <c r="D368" s="67">
        <v>0</v>
      </c>
      <c r="E368" s="67">
        <v>0</v>
      </c>
      <c r="F368" s="67">
        <v>0</v>
      </c>
      <c r="G368" s="130">
        <v>0</v>
      </c>
    </row>
    <row r="369" spans="1:7" ht="15">
      <c r="A369" s="371"/>
      <c r="B369" s="61" t="s">
        <v>55</v>
      </c>
      <c r="C369" s="124">
        <f t="shared" si="28"/>
        <v>0</v>
      </c>
      <c r="D369" s="67">
        <v>0</v>
      </c>
      <c r="E369" s="67">
        <v>0</v>
      </c>
      <c r="F369" s="67">
        <v>0</v>
      </c>
      <c r="G369" s="130">
        <v>0</v>
      </c>
    </row>
    <row r="370" spans="1:7" ht="15">
      <c r="A370" s="371"/>
      <c r="B370" s="61" t="s">
        <v>186</v>
      </c>
      <c r="C370" s="124">
        <f t="shared" si="28"/>
        <v>0</v>
      </c>
      <c r="D370" s="125">
        <v>0</v>
      </c>
      <c r="E370" s="125">
        <v>0</v>
      </c>
      <c r="F370" s="125">
        <v>0</v>
      </c>
      <c r="G370" s="129">
        <v>0</v>
      </c>
    </row>
    <row r="371" spans="1:7" ht="15">
      <c r="A371" s="372"/>
      <c r="B371" s="61" t="s">
        <v>187</v>
      </c>
      <c r="C371" s="124">
        <f t="shared" si="28"/>
        <v>0</v>
      </c>
      <c r="D371" s="125">
        <v>0</v>
      </c>
      <c r="E371" s="125">
        <v>0</v>
      </c>
      <c r="F371" s="125">
        <v>0</v>
      </c>
      <c r="G371" s="129">
        <v>0</v>
      </c>
    </row>
    <row r="372" spans="1:7" ht="65.25" customHeight="1">
      <c r="A372" s="370" t="s">
        <v>170</v>
      </c>
      <c r="B372" s="84" t="s">
        <v>230</v>
      </c>
      <c r="C372" s="241">
        <f t="shared" si="28"/>
        <v>0</v>
      </c>
      <c r="D372" s="239">
        <f>D373+D374+D375+D376+D377+D378</f>
        <v>0</v>
      </c>
      <c r="E372" s="239">
        <f>E373+E374+E375+E376+E377+E378</f>
        <v>0</v>
      </c>
      <c r="F372" s="239">
        <f>F373+F374+F375+F376+F377+F378</f>
        <v>0</v>
      </c>
      <c r="G372" s="240">
        <f>G373+G374+G375+G376+G377+G378</f>
        <v>0</v>
      </c>
    </row>
    <row r="373" spans="1:7" ht="15">
      <c r="A373" s="371"/>
      <c r="B373" s="59" t="s">
        <v>40</v>
      </c>
      <c r="C373" s="122">
        <f t="shared" si="28"/>
        <v>0</v>
      </c>
      <c r="D373" s="125">
        <v>0</v>
      </c>
      <c r="E373" s="125">
        <v>0</v>
      </c>
      <c r="F373" s="125">
        <v>0</v>
      </c>
      <c r="G373" s="129">
        <v>0</v>
      </c>
    </row>
    <row r="374" spans="1:7" ht="15">
      <c r="A374" s="371"/>
      <c r="B374" s="59" t="s">
        <v>41</v>
      </c>
      <c r="C374" s="124">
        <f t="shared" si="28"/>
        <v>0</v>
      </c>
      <c r="D374" s="67">
        <v>0</v>
      </c>
      <c r="E374" s="67">
        <v>0</v>
      </c>
      <c r="F374" s="67">
        <v>0</v>
      </c>
      <c r="G374" s="130">
        <v>0</v>
      </c>
    </row>
    <row r="375" spans="1:7" ht="15">
      <c r="A375" s="371"/>
      <c r="B375" s="59" t="s">
        <v>42</v>
      </c>
      <c r="C375" s="124">
        <f t="shared" si="28"/>
        <v>0</v>
      </c>
      <c r="D375" s="67">
        <v>0</v>
      </c>
      <c r="E375" s="67">
        <v>0</v>
      </c>
      <c r="F375" s="67">
        <v>0</v>
      </c>
      <c r="G375" s="130">
        <v>0</v>
      </c>
    </row>
    <row r="376" spans="1:7" ht="15">
      <c r="A376" s="371"/>
      <c r="B376" s="61" t="s">
        <v>55</v>
      </c>
      <c r="C376" s="124">
        <f t="shared" si="28"/>
        <v>0</v>
      </c>
      <c r="D376" s="67">
        <v>0</v>
      </c>
      <c r="E376" s="67">
        <v>0</v>
      </c>
      <c r="F376" s="67">
        <v>0</v>
      </c>
      <c r="G376" s="130">
        <v>0</v>
      </c>
    </row>
    <row r="377" spans="1:7" ht="15">
      <c r="A377" s="371"/>
      <c r="B377" s="61" t="s">
        <v>186</v>
      </c>
      <c r="C377" s="124">
        <f t="shared" si="28"/>
        <v>0</v>
      </c>
      <c r="D377" s="125">
        <v>0</v>
      </c>
      <c r="E377" s="125">
        <v>0</v>
      </c>
      <c r="F377" s="125">
        <v>0</v>
      </c>
      <c r="G377" s="129">
        <v>0</v>
      </c>
    </row>
    <row r="378" spans="1:7" ht="15">
      <c r="A378" s="372"/>
      <c r="B378" s="61" t="s">
        <v>187</v>
      </c>
      <c r="C378" s="124">
        <f t="shared" si="28"/>
        <v>0</v>
      </c>
      <c r="D378" s="125">
        <v>0</v>
      </c>
      <c r="E378" s="125">
        <v>0</v>
      </c>
      <c r="F378" s="125">
        <v>0</v>
      </c>
      <c r="G378" s="129">
        <v>0</v>
      </c>
    </row>
    <row r="379" spans="1:7" ht="67.5" customHeight="1">
      <c r="A379" s="370" t="s">
        <v>229</v>
      </c>
      <c r="B379" s="84" t="s">
        <v>232</v>
      </c>
      <c r="C379" s="241">
        <f t="shared" si="28"/>
        <v>0</v>
      </c>
      <c r="D379" s="239">
        <f>D380+D381+D382+D383+D384+D385</f>
        <v>0</v>
      </c>
      <c r="E379" s="239">
        <f>E380+E381+E382+E383+E384+E385</f>
        <v>0</v>
      </c>
      <c r="F379" s="239">
        <f>F380+F381+F382+F383+F384+F385</f>
        <v>0</v>
      </c>
      <c r="G379" s="240">
        <f>G380+G381+G382+G383+G384+G385</f>
        <v>0</v>
      </c>
    </row>
    <row r="380" spans="1:7" ht="15">
      <c r="A380" s="371"/>
      <c r="B380" s="59" t="s">
        <v>40</v>
      </c>
      <c r="C380" s="122">
        <f t="shared" si="28"/>
        <v>0</v>
      </c>
      <c r="D380" s="125">
        <v>0</v>
      </c>
      <c r="E380" s="125">
        <v>0</v>
      </c>
      <c r="F380" s="125">
        <v>0</v>
      </c>
      <c r="G380" s="129">
        <v>0</v>
      </c>
    </row>
    <row r="381" spans="1:7" ht="15">
      <c r="A381" s="371"/>
      <c r="B381" s="59" t="s">
        <v>41</v>
      </c>
      <c r="C381" s="124">
        <f t="shared" si="28"/>
        <v>0</v>
      </c>
      <c r="D381" s="67">
        <v>0</v>
      </c>
      <c r="E381" s="67">
        <v>0</v>
      </c>
      <c r="F381" s="67">
        <v>0</v>
      </c>
      <c r="G381" s="130">
        <v>0</v>
      </c>
    </row>
    <row r="382" spans="1:7" ht="15">
      <c r="A382" s="371"/>
      <c r="B382" s="59" t="s">
        <v>42</v>
      </c>
      <c r="C382" s="124">
        <f t="shared" si="28"/>
        <v>0</v>
      </c>
      <c r="D382" s="67">
        <v>0</v>
      </c>
      <c r="E382" s="67">
        <v>0</v>
      </c>
      <c r="F382" s="67">
        <v>0</v>
      </c>
      <c r="G382" s="130">
        <v>0</v>
      </c>
    </row>
    <row r="383" spans="1:7" ht="15">
      <c r="A383" s="371"/>
      <c r="B383" s="61" t="s">
        <v>55</v>
      </c>
      <c r="C383" s="124">
        <f t="shared" si="28"/>
        <v>0</v>
      </c>
      <c r="D383" s="67">
        <v>0</v>
      </c>
      <c r="E383" s="67">
        <v>0</v>
      </c>
      <c r="F383" s="67">
        <v>0</v>
      </c>
      <c r="G383" s="130">
        <v>0</v>
      </c>
    </row>
    <row r="384" spans="1:7" ht="15">
      <c r="A384" s="371"/>
      <c r="B384" s="61" t="s">
        <v>186</v>
      </c>
      <c r="C384" s="124">
        <f t="shared" si="28"/>
        <v>0</v>
      </c>
      <c r="D384" s="125">
        <v>0</v>
      </c>
      <c r="E384" s="125">
        <v>0</v>
      </c>
      <c r="F384" s="125">
        <v>0</v>
      </c>
      <c r="G384" s="129">
        <v>0</v>
      </c>
    </row>
    <row r="385" spans="1:7" ht="15">
      <c r="A385" s="372"/>
      <c r="B385" s="61" t="s">
        <v>187</v>
      </c>
      <c r="C385" s="124">
        <f t="shared" si="28"/>
        <v>0</v>
      </c>
      <c r="D385" s="125">
        <v>0</v>
      </c>
      <c r="E385" s="125">
        <v>0</v>
      </c>
      <c r="F385" s="125">
        <v>0</v>
      </c>
      <c r="G385" s="129">
        <v>0</v>
      </c>
    </row>
    <row r="386" spans="1:7" ht="54" customHeight="1">
      <c r="A386" s="370" t="s">
        <v>231</v>
      </c>
      <c r="B386" s="84" t="s">
        <v>233</v>
      </c>
      <c r="C386" s="241">
        <f t="shared" si="28"/>
        <v>0</v>
      </c>
      <c r="D386" s="239">
        <f>D387+D388+D389+D390+D391+D392</f>
        <v>0</v>
      </c>
      <c r="E386" s="239">
        <f>E387+E388+E389+E390+E391+E392</f>
        <v>0</v>
      </c>
      <c r="F386" s="239">
        <f>F387+F388+F389+F390+F391+F392</f>
        <v>0</v>
      </c>
      <c r="G386" s="240">
        <f>G387+G388+G389+G390+G391+G392</f>
        <v>0</v>
      </c>
    </row>
    <row r="387" spans="1:7" ht="15">
      <c r="A387" s="371"/>
      <c r="B387" s="4" t="s">
        <v>40</v>
      </c>
      <c r="C387" s="122">
        <f t="shared" si="28"/>
        <v>0</v>
      </c>
      <c r="D387" s="125">
        <v>0</v>
      </c>
      <c r="E387" s="125">
        <v>0</v>
      </c>
      <c r="F387" s="125">
        <v>0</v>
      </c>
      <c r="G387" s="129">
        <v>0</v>
      </c>
    </row>
    <row r="388" spans="1:7" ht="15">
      <c r="A388" s="371"/>
      <c r="B388" s="4" t="s">
        <v>41</v>
      </c>
      <c r="C388" s="124">
        <f t="shared" si="28"/>
        <v>0</v>
      </c>
      <c r="D388" s="67">
        <v>0</v>
      </c>
      <c r="E388" s="67">
        <v>0</v>
      </c>
      <c r="F388" s="67">
        <v>0</v>
      </c>
      <c r="G388" s="130">
        <v>0</v>
      </c>
    </row>
    <row r="389" spans="1:7" ht="15">
      <c r="A389" s="371"/>
      <c r="B389" s="4" t="s">
        <v>42</v>
      </c>
      <c r="C389" s="124">
        <f t="shared" si="28"/>
        <v>0</v>
      </c>
      <c r="D389" s="67">
        <v>0</v>
      </c>
      <c r="E389" s="67">
        <v>0</v>
      </c>
      <c r="F389" s="67">
        <v>0</v>
      </c>
      <c r="G389" s="130">
        <v>0</v>
      </c>
    </row>
    <row r="390" spans="1:7" ht="15">
      <c r="A390" s="371"/>
      <c r="B390" s="3" t="s">
        <v>55</v>
      </c>
      <c r="C390" s="124">
        <f t="shared" si="28"/>
        <v>0</v>
      </c>
      <c r="D390" s="67">
        <v>0</v>
      </c>
      <c r="E390" s="67">
        <v>0</v>
      </c>
      <c r="F390" s="67">
        <v>0</v>
      </c>
      <c r="G390" s="130">
        <v>0</v>
      </c>
    </row>
    <row r="391" spans="1:7" ht="15">
      <c r="A391" s="371"/>
      <c r="B391" s="3" t="s">
        <v>186</v>
      </c>
      <c r="C391" s="124">
        <f t="shared" si="28"/>
        <v>0</v>
      </c>
      <c r="D391" s="125">
        <v>0</v>
      </c>
      <c r="E391" s="125">
        <v>0</v>
      </c>
      <c r="F391" s="125">
        <v>0</v>
      </c>
      <c r="G391" s="129">
        <v>0</v>
      </c>
    </row>
    <row r="392" spans="1:7" ht="15.75" thickBot="1">
      <c r="A392" s="376"/>
      <c r="B392" s="117" t="s">
        <v>187</v>
      </c>
      <c r="C392" s="124">
        <f t="shared" si="28"/>
        <v>0</v>
      </c>
      <c r="D392" s="126">
        <v>0</v>
      </c>
      <c r="E392" s="126">
        <v>0</v>
      </c>
      <c r="F392" s="126">
        <v>0</v>
      </c>
      <c r="G392" s="131">
        <v>0</v>
      </c>
    </row>
    <row r="393" spans="1:7" ht="70.5" customHeight="1" thickBot="1">
      <c r="A393" s="425" t="s">
        <v>144</v>
      </c>
      <c r="B393" s="118" t="s">
        <v>147</v>
      </c>
      <c r="C393" s="243">
        <f t="shared" si="28"/>
        <v>0</v>
      </c>
      <c r="D393" s="243">
        <f>D394+D395+D396+D397+D398+D399</f>
        <v>0</v>
      </c>
      <c r="E393" s="244">
        <f>E394+E395+E396+E397+E398+E399</f>
        <v>0</v>
      </c>
      <c r="F393" s="243">
        <f>F394+F395+F396+F397+F398+F399</f>
        <v>0</v>
      </c>
      <c r="G393" s="244">
        <f>G394+G395+G396+G397+G398+G399</f>
        <v>0</v>
      </c>
    </row>
    <row r="394" spans="1:7" ht="15.75" thickBot="1">
      <c r="A394" s="426"/>
      <c r="B394" s="347" t="s">
        <v>40</v>
      </c>
      <c r="C394" s="245">
        <f t="shared" si="28"/>
        <v>0</v>
      </c>
      <c r="D394" s="246">
        <v>0</v>
      </c>
      <c r="E394" s="247">
        <v>0</v>
      </c>
      <c r="F394" s="246">
        <v>0</v>
      </c>
      <c r="G394" s="247">
        <v>0</v>
      </c>
    </row>
    <row r="395" spans="1:7" ht="15.75" thickBot="1">
      <c r="A395" s="426"/>
      <c r="B395" s="347" t="s">
        <v>41</v>
      </c>
      <c r="C395" s="248">
        <f t="shared" si="28"/>
        <v>0</v>
      </c>
      <c r="D395" s="249">
        <v>0</v>
      </c>
      <c r="E395" s="250">
        <v>0</v>
      </c>
      <c r="F395" s="249">
        <v>0</v>
      </c>
      <c r="G395" s="250">
        <v>0</v>
      </c>
    </row>
    <row r="396" spans="1:7" ht="15.75" thickBot="1">
      <c r="A396" s="426"/>
      <c r="B396" s="347" t="s">
        <v>42</v>
      </c>
      <c r="C396" s="248">
        <f aca="true" t="shared" si="29" ref="C396:C427">D396+E396+F396+G396</f>
        <v>0</v>
      </c>
      <c r="D396" s="249">
        <v>0</v>
      </c>
      <c r="E396" s="250">
        <v>0</v>
      </c>
      <c r="F396" s="249">
        <v>0</v>
      </c>
      <c r="G396" s="250">
        <v>0</v>
      </c>
    </row>
    <row r="397" spans="1:7" ht="15.75" thickBot="1">
      <c r="A397" s="426"/>
      <c r="B397" s="348" t="s">
        <v>55</v>
      </c>
      <c r="C397" s="248">
        <f t="shared" si="29"/>
        <v>0</v>
      </c>
      <c r="D397" s="249">
        <v>0</v>
      </c>
      <c r="E397" s="250">
        <v>0</v>
      </c>
      <c r="F397" s="249">
        <v>0</v>
      </c>
      <c r="G397" s="250">
        <v>0</v>
      </c>
    </row>
    <row r="398" spans="1:7" ht="15.75" thickBot="1">
      <c r="A398" s="426"/>
      <c r="B398" s="348" t="s">
        <v>186</v>
      </c>
      <c r="C398" s="248">
        <f t="shared" si="29"/>
        <v>0</v>
      </c>
      <c r="D398" s="251">
        <v>0</v>
      </c>
      <c r="E398" s="252">
        <v>0</v>
      </c>
      <c r="F398" s="251">
        <v>0</v>
      </c>
      <c r="G398" s="252">
        <v>0</v>
      </c>
    </row>
    <row r="399" spans="1:7" ht="15.75" thickBot="1">
      <c r="A399" s="427"/>
      <c r="B399" s="349" t="s">
        <v>187</v>
      </c>
      <c r="C399" s="253">
        <f t="shared" si="29"/>
        <v>0</v>
      </c>
      <c r="D399" s="254">
        <v>0</v>
      </c>
      <c r="E399" s="255">
        <v>0</v>
      </c>
      <c r="F399" s="254">
        <v>0</v>
      </c>
      <c r="G399" s="255">
        <v>0</v>
      </c>
    </row>
    <row r="400" spans="1:7" ht="45" customHeight="1">
      <c r="A400" s="368" t="s">
        <v>171</v>
      </c>
      <c r="B400" s="115" t="s">
        <v>234</v>
      </c>
      <c r="C400" s="256">
        <f t="shared" si="29"/>
        <v>0</v>
      </c>
      <c r="D400" s="256">
        <f>D401+D402+D403+D404+D405+D406</f>
        <v>0</v>
      </c>
      <c r="E400" s="257">
        <f>E401+E402+E403+E404+E405+E406</f>
        <v>0</v>
      </c>
      <c r="F400" s="258">
        <f>F401+F402+F403+F404+F405+F406</f>
        <v>0</v>
      </c>
      <c r="G400" s="259">
        <f>G401+G402+G403+G404+G405+G406</f>
        <v>0</v>
      </c>
    </row>
    <row r="401" spans="1:7" ht="15">
      <c r="A401" s="368"/>
      <c r="B401" s="59" t="s">
        <v>40</v>
      </c>
      <c r="C401" s="122">
        <f t="shared" si="29"/>
        <v>0</v>
      </c>
      <c r="D401" s="125">
        <v>0</v>
      </c>
      <c r="E401" s="125">
        <v>0</v>
      </c>
      <c r="F401" s="125">
        <v>0</v>
      </c>
      <c r="G401" s="129">
        <v>0</v>
      </c>
    </row>
    <row r="402" spans="1:7" ht="15">
      <c r="A402" s="368"/>
      <c r="B402" s="59" t="s">
        <v>41</v>
      </c>
      <c r="C402" s="124">
        <f t="shared" si="29"/>
        <v>0</v>
      </c>
      <c r="D402" s="67">
        <v>0</v>
      </c>
      <c r="E402" s="67">
        <v>0</v>
      </c>
      <c r="F402" s="67">
        <v>0</v>
      </c>
      <c r="G402" s="130">
        <v>0</v>
      </c>
    </row>
    <row r="403" spans="1:7" ht="15">
      <c r="A403" s="368"/>
      <c r="B403" s="59" t="s">
        <v>42</v>
      </c>
      <c r="C403" s="124">
        <f t="shared" si="29"/>
        <v>0</v>
      </c>
      <c r="D403" s="67">
        <v>0</v>
      </c>
      <c r="E403" s="67">
        <v>0</v>
      </c>
      <c r="F403" s="67">
        <v>0</v>
      </c>
      <c r="G403" s="130">
        <v>0</v>
      </c>
    </row>
    <row r="404" spans="1:7" ht="15">
      <c r="A404" s="368"/>
      <c r="B404" s="61" t="s">
        <v>55</v>
      </c>
      <c r="C404" s="124">
        <f t="shared" si="29"/>
        <v>0</v>
      </c>
      <c r="D404" s="67">
        <v>0</v>
      </c>
      <c r="E404" s="67">
        <v>0</v>
      </c>
      <c r="F404" s="67">
        <v>0</v>
      </c>
      <c r="G404" s="130">
        <v>0</v>
      </c>
    </row>
    <row r="405" spans="1:7" ht="15">
      <c r="A405" s="368"/>
      <c r="B405" s="61" t="s">
        <v>186</v>
      </c>
      <c r="C405" s="124">
        <f t="shared" si="29"/>
        <v>0</v>
      </c>
      <c r="D405" s="125">
        <v>0</v>
      </c>
      <c r="E405" s="125">
        <v>0</v>
      </c>
      <c r="F405" s="125">
        <v>0</v>
      </c>
      <c r="G405" s="129">
        <v>0</v>
      </c>
    </row>
    <row r="406" spans="1:7" ht="15">
      <c r="A406" s="369"/>
      <c r="B406" s="61" t="s">
        <v>187</v>
      </c>
      <c r="C406" s="124">
        <f t="shared" si="29"/>
        <v>0</v>
      </c>
      <c r="D406" s="125">
        <v>0</v>
      </c>
      <c r="E406" s="125">
        <v>0</v>
      </c>
      <c r="F406" s="125">
        <v>0</v>
      </c>
      <c r="G406" s="129">
        <v>0</v>
      </c>
    </row>
    <row r="407" spans="1:7" ht="68.25" customHeight="1">
      <c r="A407" s="368" t="s">
        <v>172</v>
      </c>
      <c r="B407" s="116" t="s">
        <v>235</v>
      </c>
      <c r="C407" s="260">
        <f t="shared" si="29"/>
        <v>0</v>
      </c>
      <c r="D407" s="261">
        <f>D408+D409+D410+D411+D412+D413</f>
        <v>0</v>
      </c>
      <c r="E407" s="261">
        <f>E408+E409+E410+E411+E412+E413</f>
        <v>0</v>
      </c>
      <c r="F407" s="261">
        <f>F408+F409+F410+F411+F412+F413</f>
        <v>0</v>
      </c>
      <c r="G407" s="262">
        <f>G408+G409+G410+G411+G412+G413</f>
        <v>0</v>
      </c>
    </row>
    <row r="408" spans="1:7" ht="15">
      <c r="A408" s="368"/>
      <c r="B408" s="59" t="s">
        <v>40</v>
      </c>
      <c r="C408" s="122">
        <f t="shared" si="29"/>
        <v>0</v>
      </c>
      <c r="D408" s="125">
        <v>0</v>
      </c>
      <c r="E408" s="125">
        <v>0</v>
      </c>
      <c r="F408" s="125">
        <v>0</v>
      </c>
      <c r="G408" s="129">
        <v>0</v>
      </c>
    </row>
    <row r="409" spans="1:7" ht="15">
      <c r="A409" s="368"/>
      <c r="B409" s="59" t="s">
        <v>41</v>
      </c>
      <c r="C409" s="124">
        <f t="shared" si="29"/>
        <v>0</v>
      </c>
      <c r="D409" s="67">
        <v>0</v>
      </c>
      <c r="E409" s="67">
        <v>0</v>
      </c>
      <c r="F409" s="67">
        <v>0</v>
      </c>
      <c r="G409" s="130">
        <v>0</v>
      </c>
    </row>
    <row r="410" spans="1:7" ht="15">
      <c r="A410" s="368"/>
      <c r="B410" s="59" t="s">
        <v>42</v>
      </c>
      <c r="C410" s="124">
        <f t="shared" si="29"/>
        <v>0</v>
      </c>
      <c r="D410" s="67">
        <v>0</v>
      </c>
      <c r="E410" s="67">
        <v>0</v>
      </c>
      <c r="F410" s="67">
        <v>0</v>
      </c>
      <c r="G410" s="130">
        <v>0</v>
      </c>
    </row>
    <row r="411" spans="1:7" ht="15">
      <c r="A411" s="368"/>
      <c r="B411" s="61" t="s">
        <v>55</v>
      </c>
      <c r="C411" s="124">
        <f t="shared" si="29"/>
        <v>0</v>
      </c>
      <c r="D411" s="67">
        <v>0</v>
      </c>
      <c r="E411" s="67">
        <v>0</v>
      </c>
      <c r="F411" s="67">
        <v>0</v>
      </c>
      <c r="G411" s="130">
        <v>0</v>
      </c>
    </row>
    <row r="412" spans="1:7" ht="15">
      <c r="A412" s="368"/>
      <c r="B412" s="61" t="s">
        <v>186</v>
      </c>
      <c r="C412" s="124">
        <f t="shared" si="29"/>
        <v>0</v>
      </c>
      <c r="D412" s="125">
        <v>0</v>
      </c>
      <c r="E412" s="125">
        <v>0</v>
      </c>
      <c r="F412" s="125">
        <v>0</v>
      </c>
      <c r="G412" s="129">
        <v>0</v>
      </c>
    </row>
    <row r="413" spans="1:7" ht="15">
      <c r="A413" s="368"/>
      <c r="B413" s="61" t="s">
        <v>187</v>
      </c>
      <c r="C413" s="124">
        <f t="shared" si="29"/>
        <v>0</v>
      </c>
      <c r="D413" s="125">
        <v>0</v>
      </c>
      <c r="E413" s="125">
        <v>0</v>
      </c>
      <c r="F413" s="125">
        <v>0</v>
      </c>
      <c r="G413" s="129">
        <v>0</v>
      </c>
    </row>
    <row r="414" spans="1:7" ht="52.5" customHeight="1">
      <c r="A414" s="367" t="s">
        <v>173</v>
      </c>
      <c r="B414" s="116" t="s">
        <v>236</v>
      </c>
      <c r="C414" s="260">
        <f t="shared" si="29"/>
        <v>0</v>
      </c>
      <c r="D414" s="261">
        <f>D415+D416+D417+D418+D419+D420</f>
        <v>0</v>
      </c>
      <c r="E414" s="261">
        <f>E415+E416+E417+E418+E419+E420</f>
        <v>0</v>
      </c>
      <c r="F414" s="261">
        <f>F415+F416+F417+F418+F419+F420</f>
        <v>0</v>
      </c>
      <c r="G414" s="262">
        <f>G415+G416+G417+G418+G419+G420</f>
        <v>0</v>
      </c>
    </row>
    <row r="415" spans="1:7" ht="15">
      <c r="A415" s="368"/>
      <c r="B415" s="59" t="s">
        <v>40</v>
      </c>
      <c r="C415" s="332">
        <f t="shared" si="29"/>
        <v>0</v>
      </c>
      <c r="D415" s="125">
        <v>0</v>
      </c>
      <c r="E415" s="125">
        <v>0</v>
      </c>
      <c r="F415" s="125">
        <v>0</v>
      </c>
      <c r="G415" s="129">
        <v>0</v>
      </c>
    </row>
    <row r="416" spans="1:7" ht="15">
      <c r="A416" s="368"/>
      <c r="B416" s="59" t="s">
        <v>41</v>
      </c>
      <c r="C416" s="332">
        <f t="shared" si="29"/>
        <v>0</v>
      </c>
      <c r="D416" s="67">
        <v>0</v>
      </c>
      <c r="E416" s="67">
        <v>0</v>
      </c>
      <c r="F416" s="67">
        <v>0</v>
      </c>
      <c r="G416" s="130">
        <v>0</v>
      </c>
    </row>
    <row r="417" spans="1:7" ht="15">
      <c r="A417" s="368"/>
      <c r="B417" s="59" t="s">
        <v>42</v>
      </c>
      <c r="C417" s="332">
        <f t="shared" si="29"/>
        <v>0</v>
      </c>
      <c r="D417" s="67">
        <v>0</v>
      </c>
      <c r="E417" s="67">
        <v>0</v>
      </c>
      <c r="F417" s="67">
        <v>0</v>
      </c>
      <c r="G417" s="130">
        <v>0</v>
      </c>
    </row>
    <row r="418" spans="1:7" ht="15">
      <c r="A418" s="368"/>
      <c r="B418" s="61" t="s">
        <v>55</v>
      </c>
      <c r="C418" s="332">
        <f t="shared" si="29"/>
        <v>0</v>
      </c>
      <c r="D418" s="67">
        <v>0</v>
      </c>
      <c r="E418" s="67">
        <v>0</v>
      </c>
      <c r="F418" s="67">
        <v>0</v>
      </c>
      <c r="G418" s="130">
        <v>0</v>
      </c>
    </row>
    <row r="419" spans="1:7" ht="15">
      <c r="A419" s="368"/>
      <c r="B419" s="61" t="s">
        <v>186</v>
      </c>
      <c r="C419" s="332">
        <f t="shared" si="29"/>
        <v>0</v>
      </c>
      <c r="D419" s="125">
        <v>0</v>
      </c>
      <c r="E419" s="125">
        <v>0</v>
      </c>
      <c r="F419" s="125">
        <v>0</v>
      </c>
      <c r="G419" s="129">
        <v>0</v>
      </c>
    </row>
    <row r="420" spans="1:7" ht="15">
      <c r="A420" s="369"/>
      <c r="B420" s="61" t="s">
        <v>187</v>
      </c>
      <c r="C420" s="332">
        <f t="shared" si="29"/>
        <v>0</v>
      </c>
      <c r="D420" s="125">
        <v>0</v>
      </c>
      <c r="E420" s="125">
        <v>0</v>
      </c>
      <c r="F420" s="125">
        <v>0</v>
      </c>
      <c r="G420" s="129">
        <v>0</v>
      </c>
    </row>
    <row r="421" spans="1:7" ht="52.5" customHeight="1">
      <c r="A421" s="367" t="s">
        <v>174</v>
      </c>
      <c r="B421" s="116" t="s">
        <v>266</v>
      </c>
      <c r="C421" s="260">
        <f t="shared" si="29"/>
        <v>0</v>
      </c>
      <c r="D421" s="260">
        <f>D422+D423+D424+D425+D426+D427</f>
        <v>0</v>
      </c>
      <c r="E421" s="260">
        <f>E422+E423+E424+E425+E426+E427</f>
        <v>0</v>
      </c>
      <c r="F421" s="260">
        <f>F422+F423+F424+F425+F426+F427</f>
        <v>0</v>
      </c>
      <c r="G421" s="263">
        <f>G422+G423+G424+G425+G426+G427</f>
        <v>0</v>
      </c>
    </row>
    <row r="422" spans="1:7" ht="15">
      <c r="A422" s="368"/>
      <c r="B422" s="59" t="s">
        <v>40</v>
      </c>
      <c r="C422" s="122">
        <f t="shared" si="29"/>
        <v>0</v>
      </c>
      <c r="D422" s="125">
        <v>0</v>
      </c>
      <c r="E422" s="125">
        <v>0</v>
      </c>
      <c r="F422" s="125">
        <v>0</v>
      </c>
      <c r="G422" s="129">
        <v>0</v>
      </c>
    </row>
    <row r="423" spans="1:7" ht="15">
      <c r="A423" s="368"/>
      <c r="B423" s="59" t="s">
        <v>41</v>
      </c>
      <c r="C423" s="124">
        <f t="shared" si="29"/>
        <v>0</v>
      </c>
      <c r="D423" s="67">
        <v>0</v>
      </c>
      <c r="E423" s="67">
        <v>0</v>
      </c>
      <c r="F423" s="67">
        <v>0</v>
      </c>
      <c r="G423" s="130">
        <v>0</v>
      </c>
    </row>
    <row r="424" spans="1:7" ht="15">
      <c r="A424" s="368"/>
      <c r="B424" s="59" t="s">
        <v>42</v>
      </c>
      <c r="C424" s="124">
        <f t="shared" si="29"/>
        <v>0</v>
      </c>
      <c r="D424" s="67">
        <v>0</v>
      </c>
      <c r="E424" s="67">
        <v>0</v>
      </c>
      <c r="F424" s="67">
        <v>0</v>
      </c>
      <c r="G424" s="130">
        <v>0</v>
      </c>
    </row>
    <row r="425" spans="1:7" ht="15">
      <c r="A425" s="368"/>
      <c r="B425" s="61" t="s">
        <v>55</v>
      </c>
      <c r="C425" s="124">
        <f t="shared" si="29"/>
        <v>0</v>
      </c>
      <c r="D425" s="67">
        <v>0</v>
      </c>
      <c r="E425" s="67">
        <v>0</v>
      </c>
      <c r="F425" s="67">
        <v>0</v>
      </c>
      <c r="G425" s="130">
        <v>0</v>
      </c>
    </row>
    <row r="426" spans="1:7" ht="15">
      <c r="A426" s="368"/>
      <c r="B426" s="61" t="s">
        <v>186</v>
      </c>
      <c r="C426" s="124">
        <f t="shared" si="29"/>
        <v>0</v>
      </c>
      <c r="D426" s="125">
        <v>0</v>
      </c>
      <c r="E426" s="125">
        <v>0</v>
      </c>
      <c r="F426" s="125">
        <v>0</v>
      </c>
      <c r="G426" s="129">
        <v>0</v>
      </c>
    </row>
    <row r="427" spans="1:7" ht="15">
      <c r="A427" s="369"/>
      <c r="B427" s="61" t="s">
        <v>187</v>
      </c>
      <c r="C427" s="124">
        <f t="shared" si="29"/>
        <v>0</v>
      </c>
      <c r="D427" s="125">
        <v>0</v>
      </c>
      <c r="E427" s="125">
        <v>0</v>
      </c>
      <c r="F427" s="125">
        <v>0</v>
      </c>
      <c r="G427" s="129">
        <v>0</v>
      </c>
    </row>
    <row r="428" spans="1:7" ht="53.25" customHeight="1">
      <c r="A428" s="368" t="s">
        <v>175</v>
      </c>
      <c r="B428" s="116" t="s">
        <v>237</v>
      </c>
      <c r="C428" s="260">
        <f aca="true" t="shared" si="30" ref="C428:C459">D428+E428+F428+G428</f>
        <v>0</v>
      </c>
      <c r="D428" s="256">
        <f>D429+D430+D431+D432+D433+D434</f>
        <v>0</v>
      </c>
      <c r="E428" s="256">
        <f>E429+E430+E431+E432+E433+E434</f>
        <v>0</v>
      </c>
      <c r="F428" s="261">
        <f>F429+F430+F431+F432+F433+F434</f>
        <v>0</v>
      </c>
      <c r="G428" s="262">
        <f>G429+G430+G431+G432+G433+G434</f>
        <v>0</v>
      </c>
    </row>
    <row r="429" spans="1:7" ht="15">
      <c r="A429" s="368"/>
      <c r="B429" s="59" t="s">
        <v>40</v>
      </c>
      <c r="C429" s="122">
        <f t="shared" si="30"/>
        <v>0</v>
      </c>
      <c r="D429" s="125">
        <v>0</v>
      </c>
      <c r="E429" s="125">
        <v>0</v>
      </c>
      <c r="F429" s="125">
        <v>0</v>
      </c>
      <c r="G429" s="129">
        <v>0</v>
      </c>
    </row>
    <row r="430" spans="1:7" ht="15">
      <c r="A430" s="368"/>
      <c r="B430" s="59" t="s">
        <v>41</v>
      </c>
      <c r="C430" s="124">
        <f t="shared" si="30"/>
        <v>0</v>
      </c>
      <c r="D430" s="67">
        <v>0</v>
      </c>
      <c r="E430" s="67">
        <v>0</v>
      </c>
      <c r="F430" s="67">
        <v>0</v>
      </c>
      <c r="G430" s="130">
        <v>0</v>
      </c>
    </row>
    <row r="431" spans="1:7" ht="15">
      <c r="A431" s="368"/>
      <c r="B431" s="59" t="s">
        <v>42</v>
      </c>
      <c r="C431" s="124">
        <f t="shared" si="30"/>
        <v>0</v>
      </c>
      <c r="D431" s="67">
        <v>0</v>
      </c>
      <c r="E431" s="67">
        <v>0</v>
      </c>
      <c r="F431" s="67">
        <v>0</v>
      </c>
      <c r="G431" s="130">
        <v>0</v>
      </c>
    </row>
    <row r="432" spans="1:7" ht="15">
      <c r="A432" s="368"/>
      <c r="B432" s="61" t="s">
        <v>55</v>
      </c>
      <c r="C432" s="124">
        <f t="shared" si="30"/>
        <v>0</v>
      </c>
      <c r="D432" s="67">
        <v>0</v>
      </c>
      <c r="E432" s="67">
        <v>0</v>
      </c>
      <c r="F432" s="67">
        <v>0</v>
      </c>
      <c r="G432" s="130">
        <v>0</v>
      </c>
    </row>
    <row r="433" spans="1:7" ht="15">
      <c r="A433" s="368"/>
      <c r="B433" s="61" t="s">
        <v>186</v>
      </c>
      <c r="C433" s="124">
        <f t="shared" si="30"/>
        <v>0</v>
      </c>
      <c r="D433" s="125">
        <v>0</v>
      </c>
      <c r="E433" s="125">
        <v>0</v>
      </c>
      <c r="F433" s="125">
        <v>0</v>
      </c>
      <c r="G433" s="129">
        <v>0</v>
      </c>
    </row>
    <row r="434" spans="1:7" ht="15">
      <c r="A434" s="368"/>
      <c r="B434" s="61" t="s">
        <v>187</v>
      </c>
      <c r="C434" s="124">
        <f t="shared" si="30"/>
        <v>0</v>
      </c>
      <c r="D434" s="125">
        <v>0</v>
      </c>
      <c r="E434" s="125">
        <v>0</v>
      </c>
      <c r="F434" s="125">
        <v>0</v>
      </c>
      <c r="G434" s="129">
        <v>0</v>
      </c>
    </row>
    <row r="435" spans="1:7" ht="37.5" customHeight="1">
      <c r="A435" s="367" t="s">
        <v>176</v>
      </c>
      <c r="B435" s="116" t="s">
        <v>238</v>
      </c>
      <c r="C435" s="264">
        <f t="shared" si="30"/>
        <v>0</v>
      </c>
      <c r="D435" s="260">
        <f>D436+D437+D438+D439+D440+D441</f>
        <v>0</v>
      </c>
      <c r="E435" s="334">
        <f>E436+E437+E438+E439+E440+E441</f>
        <v>0</v>
      </c>
      <c r="F435" s="334">
        <f>F436+F437+F438+F439+F440+F441</f>
        <v>0</v>
      </c>
      <c r="G435" s="333">
        <f>G436+G437+G438+G439+G440+G441</f>
        <v>0</v>
      </c>
    </row>
    <row r="436" spans="1:7" ht="15">
      <c r="A436" s="368"/>
      <c r="B436" s="59" t="s">
        <v>40</v>
      </c>
      <c r="C436" s="135">
        <f t="shared" si="30"/>
        <v>0</v>
      </c>
      <c r="D436" s="125">
        <v>0</v>
      </c>
      <c r="E436" s="125">
        <v>0</v>
      </c>
      <c r="F436" s="125">
        <v>0</v>
      </c>
      <c r="G436" s="129">
        <v>0</v>
      </c>
    </row>
    <row r="437" spans="1:7" ht="15">
      <c r="A437" s="368"/>
      <c r="B437" s="59" t="s">
        <v>41</v>
      </c>
      <c r="C437" s="124">
        <f t="shared" si="30"/>
        <v>0</v>
      </c>
      <c r="D437" s="67">
        <v>0</v>
      </c>
      <c r="E437" s="67">
        <v>0</v>
      </c>
      <c r="F437" s="67">
        <v>0</v>
      </c>
      <c r="G437" s="130">
        <v>0</v>
      </c>
    </row>
    <row r="438" spans="1:7" ht="15">
      <c r="A438" s="368"/>
      <c r="B438" s="59" t="s">
        <v>42</v>
      </c>
      <c r="C438" s="124">
        <f t="shared" si="30"/>
        <v>0</v>
      </c>
      <c r="D438" s="67">
        <v>0</v>
      </c>
      <c r="E438" s="67">
        <v>0</v>
      </c>
      <c r="F438" s="67">
        <v>0</v>
      </c>
      <c r="G438" s="130">
        <v>0</v>
      </c>
    </row>
    <row r="439" spans="1:7" ht="15">
      <c r="A439" s="368"/>
      <c r="B439" s="61" t="s">
        <v>55</v>
      </c>
      <c r="C439" s="124">
        <f t="shared" si="30"/>
        <v>0</v>
      </c>
      <c r="D439" s="67">
        <v>0</v>
      </c>
      <c r="E439" s="67">
        <v>0</v>
      </c>
      <c r="F439" s="67">
        <v>0</v>
      </c>
      <c r="G439" s="130">
        <v>0</v>
      </c>
    </row>
    <row r="440" spans="1:7" ht="15">
      <c r="A440" s="368"/>
      <c r="B440" s="61" t="s">
        <v>186</v>
      </c>
      <c r="C440" s="124">
        <f t="shared" si="30"/>
        <v>0</v>
      </c>
      <c r="D440" s="125">
        <v>0</v>
      </c>
      <c r="E440" s="125">
        <v>0</v>
      </c>
      <c r="F440" s="125">
        <v>0</v>
      </c>
      <c r="G440" s="129">
        <v>0</v>
      </c>
    </row>
    <row r="441" spans="1:7" ht="15">
      <c r="A441" s="369"/>
      <c r="B441" s="61" t="s">
        <v>187</v>
      </c>
      <c r="C441" s="124">
        <f t="shared" si="30"/>
        <v>0</v>
      </c>
      <c r="D441" s="125">
        <v>0</v>
      </c>
      <c r="E441" s="125">
        <v>0</v>
      </c>
      <c r="F441" s="125">
        <v>0</v>
      </c>
      <c r="G441" s="129">
        <v>0</v>
      </c>
    </row>
    <row r="442" spans="1:7" ht="56.25" customHeight="1">
      <c r="A442" s="367" t="s">
        <v>177</v>
      </c>
      <c r="B442" s="116" t="s">
        <v>267</v>
      </c>
      <c r="C442" s="260">
        <f t="shared" si="30"/>
        <v>0</v>
      </c>
      <c r="D442" s="261">
        <f>D443+D444+D445+D446+D447+D448</f>
        <v>0</v>
      </c>
      <c r="E442" s="261">
        <f>E443+E444+E445+E446+E447+E448</f>
        <v>0</v>
      </c>
      <c r="F442" s="261">
        <f>F443+F444+F445+F446+F447+F448</f>
        <v>0</v>
      </c>
      <c r="G442" s="262">
        <f>G443+G444+G445+G446+G447+G448</f>
        <v>0</v>
      </c>
    </row>
    <row r="443" spans="1:7" ht="15">
      <c r="A443" s="368"/>
      <c r="B443" s="59" t="s">
        <v>40</v>
      </c>
      <c r="C443" s="122">
        <f t="shared" si="30"/>
        <v>0</v>
      </c>
      <c r="D443" s="125">
        <v>0</v>
      </c>
      <c r="E443" s="125">
        <v>0</v>
      </c>
      <c r="F443" s="125">
        <v>0</v>
      </c>
      <c r="G443" s="129">
        <v>0</v>
      </c>
    </row>
    <row r="444" spans="1:7" ht="15">
      <c r="A444" s="368"/>
      <c r="B444" s="59" t="s">
        <v>41</v>
      </c>
      <c r="C444" s="124">
        <f t="shared" si="30"/>
        <v>0</v>
      </c>
      <c r="D444" s="67">
        <v>0</v>
      </c>
      <c r="E444" s="67">
        <v>0</v>
      </c>
      <c r="F444" s="67">
        <v>0</v>
      </c>
      <c r="G444" s="130">
        <v>0</v>
      </c>
    </row>
    <row r="445" spans="1:7" ht="15">
      <c r="A445" s="368"/>
      <c r="B445" s="59" t="s">
        <v>42</v>
      </c>
      <c r="C445" s="124">
        <f t="shared" si="30"/>
        <v>0</v>
      </c>
      <c r="D445" s="67">
        <v>0</v>
      </c>
      <c r="E445" s="67">
        <v>0</v>
      </c>
      <c r="F445" s="67">
        <v>0</v>
      </c>
      <c r="G445" s="130">
        <v>0</v>
      </c>
    </row>
    <row r="446" spans="1:7" ht="15">
      <c r="A446" s="368"/>
      <c r="B446" s="61" t="s">
        <v>55</v>
      </c>
      <c r="C446" s="124">
        <f t="shared" si="30"/>
        <v>0</v>
      </c>
      <c r="D446" s="67">
        <v>0</v>
      </c>
      <c r="E446" s="67">
        <v>0</v>
      </c>
      <c r="F446" s="67">
        <v>0</v>
      </c>
      <c r="G446" s="130">
        <v>0</v>
      </c>
    </row>
    <row r="447" spans="1:7" ht="15">
      <c r="A447" s="368"/>
      <c r="B447" s="61" t="s">
        <v>186</v>
      </c>
      <c r="C447" s="124">
        <f t="shared" si="30"/>
        <v>0</v>
      </c>
      <c r="D447" s="125">
        <v>0</v>
      </c>
      <c r="E447" s="125">
        <v>0</v>
      </c>
      <c r="F447" s="125">
        <v>0</v>
      </c>
      <c r="G447" s="129">
        <v>0</v>
      </c>
    </row>
    <row r="448" spans="1:7" ht="15">
      <c r="A448" s="369"/>
      <c r="B448" s="61" t="s">
        <v>187</v>
      </c>
      <c r="C448" s="124">
        <f t="shared" si="30"/>
        <v>0</v>
      </c>
      <c r="D448" s="125">
        <v>0</v>
      </c>
      <c r="E448" s="125">
        <v>0</v>
      </c>
      <c r="F448" s="125">
        <v>0</v>
      </c>
      <c r="G448" s="129">
        <v>0</v>
      </c>
    </row>
    <row r="449" spans="1:7" ht="66" customHeight="1">
      <c r="A449" s="367" t="s">
        <v>248</v>
      </c>
      <c r="B449" s="84" t="s">
        <v>249</v>
      </c>
      <c r="C449" s="260">
        <f t="shared" si="30"/>
        <v>0</v>
      </c>
      <c r="D449" s="261">
        <f>D450+D451+D452+D453+D454+D455</f>
        <v>0</v>
      </c>
      <c r="E449" s="261">
        <f>E450+E451+E452+E453+E454+E455</f>
        <v>0</v>
      </c>
      <c r="F449" s="261">
        <f>F450+F451+F452+F453+F454+F455</f>
        <v>0</v>
      </c>
      <c r="G449" s="262">
        <f>G450+G451+G452+G453+G454+G455</f>
        <v>0</v>
      </c>
    </row>
    <row r="450" spans="1:7" ht="15">
      <c r="A450" s="368"/>
      <c r="B450" s="59" t="s">
        <v>40</v>
      </c>
      <c r="C450" s="122">
        <f t="shared" si="30"/>
        <v>0</v>
      </c>
      <c r="D450" s="125">
        <v>0</v>
      </c>
      <c r="E450" s="125">
        <v>0</v>
      </c>
      <c r="F450" s="125">
        <v>0</v>
      </c>
      <c r="G450" s="129">
        <v>0</v>
      </c>
    </row>
    <row r="451" spans="1:7" ht="15">
      <c r="A451" s="368"/>
      <c r="B451" s="59" t="s">
        <v>41</v>
      </c>
      <c r="C451" s="124">
        <f t="shared" si="30"/>
        <v>0</v>
      </c>
      <c r="D451" s="67">
        <v>0</v>
      </c>
      <c r="E451" s="67">
        <v>0</v>
      </c>
      <c r="F451" s="67">
        <v>0</v>
      </c>
      <c r="G451" s="130">
        <v>0</v>
      </c>
    </row>
    <row r="452" spans="1:7" ht="15">
      <c r="A452" s="368"/>
      <c r="B452" s="59" t="s">
        <v>42</v>
      </c>
      <c r="C452" s="124">
        <f t="shared" si="30"/>
        <v>0</v>
      </c>
      <c r="D452" s="67">
        <v>0</v>
      </c>
      <c r="E452" s="67">
        <v>0</v>
      </c>
      <c r="F452" s="67">
        <v>0</v>
      </c>
      <c r="G452" s="130">
        <v>0</v>
      </c>
    </row>
    <row r="453" spans="1:7" ht="15">
      <c r="A453" s="368"/>
      <c r="B453" s="61" t="s">
        <v>55</v>
      </c>
      <c r="C453" s="124">
        <f t="shared" si="30"/>
        <v>0</v>
      </c>
      <c r="D453" s="67">
        <v>0</v>
      </c>
      <c r="E453" s="67">
        <v>0</v>
      </c>
      <c r="F453" s="67">
        <v>0</v>
      </c>
      <c r="G453" s="130">
        <v>0</v>
      </c>
    </row>
    <row r="454" spans="1:7" ht="15">
      <c r="A454" s="368"/>
      <c r="B454" s="61" t="s">
        <v>186</v>
      </c>
      <c r="C454" s="124">
        <f t="shared" si="30"/>
        <v>0</v>
      </c>
      <c r="D454" s="125">
        <v>0</v>
      </c>
      <c r="E454" s="125">
        <v>0</v>
      </c>
      <c r="F454" s="125">
        <v>0</v>
      </c>
      <c r="G454" s="129">
        <v>0</v>
      </c>
    </row>
    <row r="455" spans="1:7" ht="15.75" thickBot="1">
      <c r="A455" s="369"/>
      <c r="B455" s="61" t="s">
        <v>187</v>
      </c>
      <c r="C455" s="124">
        <f t="shared" si="30"/>
        <v>0</v>
      </c>
      <c r="D455" s="126">
        <v>0</v>
      </c>
      <c r="E455" s="126">
        <v>0</v>
      </c>
      <c r="F455" s="126">
        <v>0</v>
      </c>
      <c r="G455" s="131">
        <v>0</v>
      </c>
    </row>
    <row r="456" spans="1:7" ht="30" customHeight="1" thickBot="1">
      <c r="A456" s="428" t="s">
        <v>44</v>
      </c>
      <c r="B456" s="429"/>
      <c r="C456" s="54">
        <f t="shared" si="30"/>
        <v>633643.33487</v>
      </c>
      <c r="D456" s="269">
        <f>D457+D458+D459+D460+D461+D462</f>
        <v>475328.58734</v>
      </c>
      <c r="E456" s="267">
        <f>E457+E458+E459+E460+E461+E462</f>
        <v>90612.7</v>
      </c>
      <c r="F456" s="54">
        <f>F457+F458+F459+F460+F461+F462</f>
        <v>67702.04753</v>
      </c>
      <c r="G456" s="265">
        <f>G457+G458+G459+G460+G461+G462</f>
        <v>0</v>
      </c>
    </row>
    <row r="457" spans="1:7" ht="15.75" customHeight="1" thickBot="1">
      <c r="A457" s="394" t="s">
        <v>40</v>
      </c>
      <c r="B457" s="395"/>
      <c r="C457" s="78">
        <f t="shared" si="30"/>
        <v>214588.65791</v>
      </c>
      <c r="D457" s="266">
        <f aca="true" t="shared" si="31" ref="D457:G462">D233+D317+D394</f>
        <v>186822.69438</v>
      </c>
      <c r="E457" s="156">
        <f t="shared" si="31"/>
        <v>26415</v>
      </c>
      <c r="F457" s="266">
        <f t="shared" si="31"/>
        <v>1350.96353</v>
      </c>
      <c r="G457" s="156">
        <f t="shared" si="31"/>
        <v>0</v>
      </c>
    </row>
    <row r="458" spans="1:7" ht="15.75" customHeight="1" thickBot="1">
      <c r="A458" s="394" t="s">
        <v>41</v>
      </c>
      <c r="B458" s="395"/>
      <c r="C458" s="268">
        <f t="shared" si="30"/>
        <v>190244.16496000002</v>
      </c>
      <c r="D458" s="268">
        <f t="shared" si="31"/>
        <v>93425.89296000001</v>
      </c>
      <c r="E458" s="157">
        <f t="shared" si="31"/>
        <v>45794</v>
      </c>
      <c r="F458" s="76">
        <f t="shared" si="31"/>
        <v>51024.272</v>
      </c>
      <c r="G458" s="157">
        <f t="shared" si="31"/>
        <v>0</v>
      </c>
    </row>
    <row r="459" spans="1:7" ht="15.75" customHeight="1" thickBot="1">
      <c r="A459" s="394" t="s">
        <v>42</v>
      </c>
      <c r="B459" s="395"/>
      <c r="C459" s="76">
        <f t="shared" si="30"/>
        <v>131745.512</v>
      </c>
      <c r="D459" s="156">
        <f t="shared" si="31"/>
        <v>98015</v>
      </c>
      <c r="E459" s="156">
        <f t="shared" si="31"/>
        <v>18403.7</v>
      </c>
      <c r="F459" s="70">
        <f t="shared" si="31"/>
        <v>15326.812000000002</v>
      </c>
      <c r="G459" s="156">
        <f t="shared" si="31"/>
        <v>0</v>
      </c>
    </row>
    <row r="460" spans="1:7" ht="15.75" customHeight="1" thickBot="1">
      <c r="A460" s="394" t="s">
        <v>55</v>
      </c>
      <c r="B460" s="395"/>
      <c r="C460" s="157">
        <f aca="true" t="shared" si="32" ref="C460:C469">D460+E460+F460+G460</f>
        <v>40440</v>
      </c>
      <c r="D460" s="156">
        <f t="shared" si="31"/>
        <v>40440</v>
      </c>
      <c r="E460" s="156">
        <f t="shared" si="31"/>
        <v>0</v>
      </c>
      <c r="F460" s="156">
        <f t="shared" si="31"/>
        <v>0</v>
      </c>
      <c r="G460" s="156">
        <f t="shared" si="31"/>
        <v>0</v>
      </c>
    </row>
    <row r="461" spans="1:7" ht="15.75" customHeight="1" thickBot="1">
      <c r="A461" s="394" t="s">
        <v>239</v>
      </c>
      <c r="B461" s="395"/>
      <c r="C461" s="157">
        <f t="shared" si="32"/>
        <v>56625</v>
      </c>
      <c r="D461" s="156">
        <f t="shared" si="31"/>
        <v>56625</v>
      </c>
      <c r="E461" s="156">
        <f t="shared" si="31"/>
        <v>0</v>
      </c>
      <c r="F461" s="156">
        <f t="shared" si="31"/>
        <v>0</v>
      </c>
      <c r="G461" s="156">
        <f t="shared" si="31"/>
        <v>0</v>
      </c>
    </row>
    <row r="462" spans="1:7" ht="15.75" customHeight="1" thickBot="1">
      <c r="A462" s="394" t="s">
        <v>187</v>
      </c>
      <c r="B462" s="395"/>
      <c r="C462" s="158">
        <f t="shared" si="32"/>
        <v>0</v>
      </c>
      <c r="D462" s="156">
        <f t="shared" si="31"/>
        <v>0</v>
      </c>
      <c r="E462" s="156">
        <f t="shared" si="31"/>
        <v>0</v>
      </c>
      <c r="F462" s="156">
        <f t="shared" si="31"/>
        <v>0</v>
      </c>
      <c r="G462" s="156">
        <f t="shared" si="31"/>
        <v>0</v>
      </c>
    </row>
    <row r="463" spans="1:7" ht="30" customHeight="1" thickBot="1">
      <c r="A463" s="434" t="s">
        <v>150</v>
      </c>
      <c r="B463" s="435"/>
      <c r="C463" s="278">
        <f t="shared" si="32"/>
        <v>1057476.15405</v>
      </c>
      <c r="D463" s="275">
        <f>D464+D465+D466+D467+D468+D469</f>
        <v>601031.0873400001</v>
      </c>
      <c r="E463" s="226">
        <f>E464+E465+E466+E467+E468+E469</f>
        <v>90612.7</v>
      </c>
      <c r="F463" s="275">
        <f>F464+F465+F466+F467+F468+F469</f>
        <v>219674.76671</v>
      </c>
      <c r="G463" s="226">
        <f>G464+G465+G466+G467+G468+G469</f>
        <v>146157.6</v>
      </c>
    </row>
    <row r="464" spans="1:8" ht="18.75" customHeight="1" thickBot="1">
      <c r="A464" s="432" t="s">
        <v>40</v>
      </c>
      <c r="B464" s="433"/>
      <c r="C464" s="279">
        <f t="shared" si="32"/>
        <v>313254.47709</v>
      </c>
      <c r="D464" s="277">
        <f>D457+D225+D119</f>
        <v>187522.69438</v>
      </c>
      <c r="E464" s="272">
        <f aca="true" t="shared" si="33" ref="E464:G469">E119+E225+E457</f>
        <v>26415</v>
      </c>
      <c r="F464" s="274">
        <f t="shared" si="33"/>
        <v>99316.78271</v>
      </c>
      <c r="G464" s="272">
        <f>G119+G225+G457</f>
        <v>0</v>
      </c>
      <c r="H464" s="11"/>
    </row>
    <row r="465" spans="1:8" ht="18.75" customHeight="1" thickBot="1">
      <c r="A465" s="430" t="s">
        <v>41</v>
      </c>
      <c r="B465" s="431"/>
      <c r="C465" s="278">
        <f t="shared" si="32"/>
        <v>213940.66496000002</v>
      </c>
      <c r="D465" s="276">
        <f>D120+D226+D458</f>
        <v>94122.39296000001</v>
      </c>
      <c r="E465" s="270">
        <f t="shared" si="33"/>
        <v>45794</v>
      </c>
      <c r="F465" s="273">
        <f t="shared" si="33"/>
        <v>74024.272</v>
      </c>
      <c r="G465" s="270">
        <f t="shared" si="33"/>
        <v>0</v>
      </c>
      <c r="H465" s="11"/>
    </row>
    <row r="466" spans="1:8" ht="18.75" customHeight="1" thickBot="1">
      <c r="A466" s="430" t="s">
        <v>42</v>
      </c>
      <c r="B466" s="431"/>
      <c r="C466" s="280">
        <f t="shared" si="32"/>
        <v>296003.11199999996</v>
      </c>
      <c r="D466" s="270">
        <f>D121+D227+D459</f>
        <v>98015</v>
      </c>
      <c r="E466" s="270">
        <f t="shared" si="33"/>
        <v>18403.7</v>
      </c>
      <c r="F466" s="273">
        <f t="shared" si="33"/>
        <v>33426.812000000005</v>
      </c>
      <c r="G466" s="270">
        <f t="shared" si="33"/>
        <v>146157.6</v>
      </c>
      <c r="H466" s="11"/>
    </row>
    <row r="467" spans="1:8" ht="18.75" customHeight="1" thickBot="1">
      <c r="A467" s="430" t="s">
        <v>55</v>
      </c>
      <c r="B467" s="431"/>
      <c r="C467" s="225">
        <f t="shared" si="32"/>
        <v>116340.9</v>
      </c>
      <c r="D467" s="270">
        <f>D122+D228+D460</f>
        <v>103434</v>
      </c>
      <c r="E467" s="270">
        <f t="shared" si="33"/>
        <v>0</v>
      </c>
      <c r="F467" s="270">
        <f t="shared" si="33"/>
        <v>12906.9</v>
      </c>
      <c r="G467" s="270">
        <f t="shared" si="33"/>
        <v>0</v>
      </c>
      <c r="H467" s="11"/>
    </row>
    <row r="468" spans="1:8" ht="18.75" customHeight="1" thickBot="1">
      <c r="A468" s="432" t="s">
        <v>186</v>
      </c>
      <c r="B468" s="433"/>
      <c r="C468" s="225">
        <f t="shared" si="32"/>
        <v>117937</v>
      </c>
      <c r="D468" s="270">
        <f>D123+D229+D461</f>
        <v>117937</v>
      </c>
      <c r="E468" s="270">
        <f t="shared" si="33"/>
        <v>0</v>
      </c>
      <c r="F468" s="270">
        <f t="shared" si="33"/>
        <v>0</v>
      </c>
      <c r="G468" s="270">
        <f t="shared" si="33"/>
        <v>0</v>
      </c>
      <c r="H468" s="11"/>
    </row>
    <row r="469" spans="1:8" ht="18.75" customHeight="1" thickBot="1">
      <c r="A469" s="432" t="s">
        <v>187</v>
      </c>
      <c r="B469" s="433"/>
      <c r="C469" s="281">
        <f t="shared" si="32"/>
        <v>0</v>
      </c>
      <c r="D469" s="270">
        <f>D124+D230+D462</f>
        <v>0</v>
      </c>
      <c r="E469" s="271">
        <f t="shared" si="33"/>
        <v>0</v>
      </c>
      <c r="F469" s="271">
        <f t="shared" si="33"/>
        <v>0</v>
      </c>
      <c r="G469" s="271">
        <f t="shared" si="33"/>
        <v>0</v>
      </c>
      <c r="H469" s="11"/>
    </row>
    <row r="470" spans="1:16" s="30" customFormat="1" ht="22.5" customHeight="1">
      <c r="A470"/>
      <c r="B470"/>
      <c r="C470" s="47"/>
      <c r="D470" s="47"/>
      <c r="E470" s="47"/>
      <c r="F470" s="47"/>
      <c r="G470" s="47"/>
      <c r="H470" s="7"/>
      <c r="I470" s="43"/>
      <c r="J470" s="7"/>
      <c r="K470" s="7"/>
      <c r="L470" s="7"/>
      <c r="M470" s="7"/>
      <c r="N470" s="7"/>
      <c r="O470" s="7"/>
      <c r="P470" s="7"/>
    </row>
    <row r="471" spans="1:16" s="30" customFormat="1" ht="19.5" customHeight="1">
      <c r="A471" s="419"/>
      <c r="B471" s="419"/>
      <c r="C471" s="419"/>
      <c r="D471" s="419"/>
      <c r="E471" s="419"/>
      <c r="F471" s="419"/>
      <c r="G471" s="419"/>
      <c r="H471" s="43"/>
      <c r="I471" s="43"/>
      <c r="J471" s="7"/>
      <c r="K471" s="7"/>
      <c r="L471" s="7"/>
      <c r="M471" s="7"/>
      <c r="N471" s="7"/>
      <c r="O471" s="7"/>
      <c r="P471" s="7"/>
    </row>
    <row r="472" spans="1:16" s="30" customFormat="1" ht="19.5" customHeight="1">
      <c r="A472"/>
      <c r="B472"/>
      <c r="C472"/>
      <c r="D472"/>
      <c r="E472"/>
      <c r="F472" s="11"/>
      <c r="G472"/>
      <c r="H472" s="43"/>
      <c r="I472" s="43"/>
      <c r="J472" s="55"/>
      <c r="K472" s="55"/>
      <c r="L472" s="55"/>
      <c r="M472" s="55"/>
      <c r="N472" s="55"/>
      <c r="O472" s="55"/>
      <c r="P472" s="55"/>
    </row>
    <row r="473" spans="1:16" s="30" customFormat="1" ht="19.5" customHeight="1">
      <c r="A473"/>
      <c r="B473"/>
      <c r="C473"/>
      <c r="D473"/>
      <c r="E473"/>
      <c r="F473"/>
      <c r="G473"/>
      <c r="H473" s="43"/>
      <c r="I473" s="43"/>
      <c r="J473" s="55"/>
      <c r="K473" s="55"/>
      <c r="L473" s="55"/>
      <c r="M473" s="55"/>
      <c r="N473" s="55"/>
      <c r="O473" s="55"/>
      <c r="P473" s="55"/>
    </row>
    <row r="474" spans="1:16" s="30" customFormat="1" ht="19.5" customHeight="1">
      <c r="A474"/>
      <c r="B474"/>
      <c r="C474"/>
      <c r="D474"/>
      <c r="E474"/>
      <c r="F474"/>
      <c r="G474"/>
      <c r="H474" s="43"/>
      <c r="I474" s="43"/>
      <c r="J474" s="55"/>
      <c r="K474" s="55"/>
      <c r="L474" s="55"/>
      <c r="M474" s="55"/>
      <c r="N474" s="55"/>
      <c r="O474" s="55"/>
      <c r="P474" s="55"/>
    </row>
    <row r="475" spans="1:16" s="30" customFormat="1" ht="19.5" customHeight="1">
      <c r="A475"/>
      <c r="B475"/>
      <c r="C475"/>
      <c r="D475"/>
      <c r="E475"/>
      <c r="F475"/>
      <c r="G475"/>
      <c r="H475" s="43"/>
      <c r="I475" s="7"/>
      <c r="J475" s="7"/>
      <c r="K475" s="7"/>
      <c r="L475" s="7"/>
      <c r="M475" s="7"/>
      <c r="N475" s="7"/>
      <c r="O475" s="7"/>
      <c r="P475" s="7"/>
    </row>
    <row r="476" spans="1:16" s="30" customFormat="1" ht="18.75" customHeight="1">
      <c r="A476"/>
      <c r="B476"/>
      <c r="C476"/>
      <c r="D476"/>
      <c r="E476"/>
      <c r="F476"/>
      <c r="G476"/>
      <c r="H476" s="43"/>
      <c r="I476" s="7"/>
      <c r="J476" s="7"/>
      <c r="K476" s="7"/>
      <c r="L476" s="7"/>
      <c r="M476" s="7"/>
      <c r="N476" s="7"/>
      <c r="O476" s="7"/>
      <c r="P476" s="7"/>
    </row>
    <row r="477" spans="8:16" ht="22.5" customHeight="1">
      <c r="H477" s="43"/>
      <c r="I477" s="7"/>
      <c r="J477" s="7"/>
      <c r="K477" s="7"/>
      <c r="L477" s="7"/>
      <c r="M477" s="7"/>
      <c r="N477" s="7"/>
      <c r="O477" s="7"/>
      <c r="P477" s="7"/>
    </row>
    <row r="478" spans="8:16" ht="15.75" customHeight="1">
      <c r="H478" s="7"/>
      <c r="I478" s="7"/>
      <c r="J478" s="7"/>
      <c r="K478" s="7"/>
      <c r="L478" s="7"/>
      <c r="M478" s="7"/>
      <c r="N478" s="7"/>
      <c r="O478" s="7"/>
      <c r="P478" s="7"/>
    </row>
    <row r="479" spans="8:16" ht="15.75" customHeight="1">
      <c r="H479" s="55"/>
      <c r="I479" s="55"/>
      <c r="J479" s="55"/>
      <c r="K479" s="55"/>
      <c r="L479" s="55"/>
      <c r="M479" s="55"/>
      <c r="N479" s="55"/>
      <c r="O479" s="55"/>
      <c r="P479" s="55"/>
    </row>
    <row r="480" spans="8:16" ht="15.75" customHeight="1">
      <c r="H480" s="55"/>
      <c r="I480" s="55"/>
      <c r="J480" s="55"/>
      <c r="K480" s="55"/>
      <c r="L480" s="55"/>
      <c r="M480" s="55"/>
      <c r="N480" s="55"/>
      <c r="O480" s="55"/>
      <c r="P480" s="55"/>
    </row>
    <row r="481" spans="8:16" ht="15.75" customHeight="1">
      <c r="H481" s="55"/>
      <c r="I481" s="55"/>
      <c r="J481" s="55"/>
      <c r="K481" s="55"/>
      <c r="L481" s="55"/>
      <c r="M481" s="55"/>
      <c r="N481" s="55"/>
      <c r="O481" s="55"/>
      <c r="P481" s="55"/>
    </row>
    <row r="482" ht="15.75" customHeight="1"/>
    <row r="483" ht="15.75" customHeight="1"/>
  </sheetData>
  <sheetProtection/>
  <mergeCells count="103">
    <mergeCell ref="A469:B469"/>
    <mergeCell ref="A468:B468"/>
    <mergeCell ref="A464:B464"/>
    <mergeCell ref="A463:B463"/>
    <mergeCell ref="A462:B462"/>
    <mergeCell ref="A457:B457"/>
    <mergeCell ref="A467:B467"/>
    <mergeCell ref="A379:A385"/>
    <mergeCell ref="A458:B458"/>
    <mergeCell ref="A459:B459"/>
    <mergeCell ref="A460:B460"/>
    <mergeCell ref="A465:B465"/>
    <mergeCell ref="A461:B461"/>
    <mergeCell ref="A414:A420"/>
    <mergeCell ref="A421:A427"/>
    <mergeCell ref="A428:A434"/>
    <mergeCell ref="A393:A399"/>
    <mergeCell ref="A316:A322"/>
    <mergeCell ref="A281:A287"/>
    <mergeCell ref="A400:A406"/>
    <mergeCell ref="A456:B456"/>
    <mergeCell ref="A449:A455"/>
    <mergeCell ref="A466:B466"/>
    <mergeCell ref="A302:A308"/>
    <mergeCell ref="A309:A315"/>
    <mergeCell ref="A407:A413"/>
    <mergeCell ref="A330:A336"/>
    <mergeCell ref="A471:G471"/>
    <mergeCell ref="A226:B226"/>
    <mergeCell ref="A230:B230"/>
    <mergeCell ref="A231:G231"/>
    <mergeCell ref="A125:G125"/>
    <mergeCell ref="A442:A448"/>
    <mergeCell ref="A227:B227"/>
    <mergeCell ref="A228:B228"/>
    <mergeCell ref="A229:B229"/>
    <mergeCell ref="A239:A245"/>
    <mergeCell ref="F1:H1"/>
    <mergeCell ref="F2:I2"/>
    <mergeCell ref="F3:G3"/>
    <mergeCell ref="F4:G4"/>
    <mergeCell ref="F5:G5"/>
    <mergeCell ref="A225:B225"/>
    <mergeCell ref="A7:I7"/>
    <mergeCell ref="A9:A10"/>
    <mergeCell ref="B9:B10"/>
    <mergeCell ref="C9:C10"/>
    <mergeCell ref="D9:G9"/>
    <mergeCell ref="A12:G12"/>
    <mergeCell ref="A13:A19"/>
    <mergeCell ref="A20:A26"/>
    <mergeCell ref="A27:A33"/>
    <mergeCell ref="A34:A40"/>
    <mergeCell ref="A104:A110"/>
    <mergeCell ref="A111:A117"/>
    <mergeCell ref="A41:A47"/>
    <mergeCell ref="A48:A54"/>
    <mergeCell ref="A55:A61"/>
    <mergeCell ref="A62:A68"/>
    <mergeCell ref="A69:A75"/>
    <mergeCell ref="A76:A82"/>
    <mergeCell ref="A83:A89"/>
    <mergeCell ref="A90:A96"/>
    <mergeCell ref="A182:A188"/>
    <mergeCell ref="A126:A132"/>
    <mergeCell ref="A118:B118"/>
    <mergeCell ref="A119:B119"/>
    <mergeCell ref="A123:B123"/>
    <mergeCell ref="A124:B124"/>
    <mergeCell ref="A133:A139"/>
    <mergeCell ref="A120:B120"/>
    <mergeCell ref="A121:B121"/>
    <mergeCell ref="A122:B122"/>
    <mergeCell ref="A253:A259"/>
    <mergeCell ref="A140:A146"/>
    <mergeCell ref="A147:A153"/>
    <mergeCell ref="A154:A160"/>
    <mergeCell ref="A161:A167"/>
    <mergeCell ref="A217:A223"/>
    <mergeCell ref="A175:A181"/>
    <mergeCell ref="A189:A195"/>
    <mergeCell ref="A196:A199"/>
    <mergeCell ref="A168:A174"/>
    <mergeCell ref="A351:A357"/>
    <mergeCell ref="A386:A392"/>
    <mergeCell ref="A288:A294"/>
    <mergeCell ref="A295:A301"/>
    <mergeCell ref="A224:B224"/>
    <mergeCell ref="A203:A206"/>
    <mergeCell ref="A210:A213"/>
    <mergeCell ref="A232:A238"/>
    <mergeCell ref="A246:A252"/>
    <mergeCell ref="A260:A266"/>
    <mergeCell ref="A97:A103"/>
    <mergeCell ref="A435:A441"/>
    <mergeCell ref="A372:A378"/>
    <mergeCell ref="A358:A364"/>
    <mergeCell ref="A365:A371"/>
    <mergeCell ref="A323:A329"/>
    <mergeCell ref="A337:A343"/>
    <mergeCell ref="A274:A280"/>
    <mergeCell ref="A267:A273"/>
    <mergeCell ref="A344:A350"/>
  </mergeCells>
  <printOptions/>
  <pageMargins left="0.5905511811023623" right="0.3937007874015748" top="0.7480314960629921" bottom="0.35433070866141736" header="0" footer="0"/>
  <pageSetup horizontalDpi="600" verticalDpi="600" orientation="landscape" paperSize="9" r:id="rId1"/>
  <ignoredErrors>
    <ignoredError sqref="A253"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2008-09-03T04:22:40Z</cp:lastPrinted>
  <dcterms:created xsi:type="dcterms:W3CDTF">2006-09-28T05:33:49Z</dcterms:created>
  <dcterms:modified xsi:type="dcterms:W3CDTF">2011-01-21T04:02:49Z</dcterms:modified>
  <cp:category/>
  <cp:version/>
  <cp:contentType/>
  <cp:contentStatus/>
</cp:coreProperties>
</file>