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showSheetTabs="0" xWindow="0" yWindow="0" windowWidth="9300" windowHeight="4755" tabRatio="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18" i="1"/>
  <c r="F18"/>
  <c r="G18"/>
  <c r="D18"/>
  <c r="E19"/>
  <c r="F19"/>
  <c r="G19"/>
  <c r="D19"/>
  <c r="G29"/>
  <c r="G28"/>
  <c r="G16" l="1"/>
  <c r="F16"/>
  <c r="E16"/>
  <c r="G21"/>
  <c r="G24"/>
  <c r="F24"/>
  <c r="E24"/>
  <c r="E21"/>
  <c r="F21"/>
  <c r="D21"/>
  <c r="D24"/>
  <c r="G23"/>
  <c r="F23"/>
  <c r="E23"/>
  <c r="D23"/>
  <c r="G20" l="1"/>
  <c r="D31"/>
  <c r="D16"/>
  <c r="D20"/>
  <c r="G35" l="1"/>
  <c r="G34"/>
  <c r="G33"/>
  <c r="G31"/>
  <c r="F31"/>
  <c r="E31"/>
</calcChain>
</file>

<file path=xl/sharedStrings.xml><?xml version="1.0" encoding="utf-8"?>
<sst xmlns="http://schemas.openxmlformats.org/spreadsheetml/2006/main" count="44" uniqueCount="29">
  <si>
    <t>"Развитие образования ЗАТО Железногорск"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</si>
  <si>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</si>
  <si>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Статус</t>
  </si>
  <si>
    <t>Наименование 
муниципальной программы,  
подпрограммы 
муниципальной программы</t>
  </si>
  <si>
    <t>Уровень бюджетной системы / 
источники финансирования</t>
  </si>
  <si>
    <t>Оценка расходов (руб.), годы</t>
  </si>
  <si>
    <t>2021</t>
  </si>
  <si>
    <t>2022</t>
  </si>
  <si>
    <t>2023</t>
  </si>
  <si>
    <t>Итого на период</t>
  </si>
  <si>
    <t>Муниципальная программа</t>
  </si>
  <si>
    <t>Всего</t>
  </si>
  <si>
    <t xml:space="preserve">     в том числе:</t>
  </si>
  <si>
    <t xml:space="preserve">    федеральный бюджет</t>
  </si>
  <si>
    <t xml:space="preserve">    краевой бюджет</t>
  </si>
  <si>
    <t xml:space="preserve">    местный бюджет</t>
  </si>
  <si>
    <t>Подпрограмма 1</t>
  </si>
  <si>
    <t>"Развитие дошкольного, общего и дополнительного образования детей"</t>
  </si>
  <si>
    <t xml:space="preserve">    в том числе:</t>
  </si>
  <si>
    <t>Подпрограмма 2</t>
  </si>
  <si>
    <t>Государственная поддержка  детей сирот, расширение практики применения семейных форм воспитания</t>
  </si>
  <si>
    <t>Отдельное мероприятие программы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</si>
  <si>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образования ЗАТО Железногорск"</t>
  </si>
  <si>
    <t>Начальник Социального отдела Администрации ЗАТО г. Железногорск                                                                            А.М.Бачило</t>
  </si>
  <si>
    <t>Приложение №3</t>
  </si>
  <si>
    <t xml:space="preserve">                                      к муниципальной Программе</t>
  </si>
  <si>
    <t xml:space="preserve">                                      "Развитие образования ЗАТО Железногорск"</t>
  </si>
  <si>
    <t>к постановлению Администрации ЗАТО г. Железногорск</t>
  </si>
  <si>
    <t>от 02.02.2021 № 241</t>
  </si>
</sst>
</file>

<file path=xl/styles.xml><?xml version="1.0" encoding="utf-8"?>
<styleSheet xmlns="http://schemas.openxmlformats.org/spreadsheetml/2006/main">
  <fonts count="3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6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wrapText="1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right"/>
    </xf>
    <xf numFmtId="4" fontId="2" fillId="0" borderId="0" xfId="0" applyNumberFormat="1" applyFont="1" applyAlignme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7"/>
  <sheetViews>
    <sheetView tabSelected="1" workbookViewId="0">
      <selection activeCell="E3" sqref="E3"/>
    </sheetView>
  </sheetViews>
  <sheetFormatPr defaultRowHeight="12.75"/>
  <cols>
    <col min="1" max="1" width="21.83203125" style="1" customWidth="1"/>
    <col min="2" max="2" width="44" style="1" customWidth="1"/>
    <col min="3" max="3" width="34.33203125" style="1" customWidth="1"/>
    <col min="4" max="7" width="25.5" style="1" customWidth="1"/>
    <col min="8" max="9" width="10.33203125" style="1" customWidth="1"/>
    <col min="10" max="10" width="24.33203125" style="1" customWidth="1"/>
    <col min="11" max="256" width="10.33203125" style="1" customWidth="1"/>
  </cols>
  <sheetData>
    <row r="1" spans="1:7" ht="15.75">
      <c r="E1" s="2" t="s">
        <v>24</v>
      </c>
      <c r="F1" s="2"/>
      <c r="G1" s="2"/>
    </row>
    <row r="2" spans="1:7" ht="15.75">
      <c r="E2" s="2" t="s">
        <v>27</v>
      </c>
      <c r="F2" s="2"/>
      <c r="G2" s="2"/>
    </row>
    <row r="3" spans="1:7" ht="15.75">
      <c r="E3" s="2" t="s">
        <v>28</v>
      </c>
      <c r="F3" s="2"/>
      <c r="G3" s="2"/>
    </row>
    <row r="4" spans="1:7" ht="15.75">
      <c r="E4" s="2"/>
      <c r="F4" s="2"/>
      <c r="G4" s="2"/>
    </row>
    <row r="5" spans="1:7" ht="12" customHeight="1">
      <c r="E5" s="2"/>
      <c r="F5" s="2"/>
      <c r="G5" s="2"/>
    </row>
    <row r="7" spans="1:7" s="1" customFormat="1" ht="15.75">
      <c r="D7" s="2"/>
      <c r="E7" s="2" t="s">
        <v>24</v>
      </c>
      <c r="F7" s="2"/>
      <c r="G7" s="2"/>
    </row>
    <row r="8" spans="1:7" s="1" customFormat="1" ht="15.75">
      <c r="D8" s="2" t="s">
        <v>25</v>
      </c>
      <c r="E8" s="2"/>
      <c r="F8" s="2"/>
      <c r="G8" s="2"/>
    </row>
    <row r="9" spans="1:7" s="1" customFormat="1" ht="15.75">
      <c r="D9" s="14" t="s">
        <v>26</v>
      </c>
      <c r="E9" s="14"/>
      <c r="F9" s="14"/>
      <c r="G9" s="14"/>
    </row>
    <row r="10" spans="1:7" s="1" customFormat="1" ht="15.75">
      <c r="D10" s="2"/>
      <c r="E10" s="2"/>
      <c r="F10" s="2"/>
      <c r="G10" s="2"/>
    </row>
    <row r="11" spans="1:7" s="1" customFormat="1"/>
    <row r="12" spans="1:7" s="2" customFormat="1" ht="31.5">
      <c r="A12" s="3" t="s">
        <v>1</v>
      </c>
      <c r="B12" s="4"/>
      <c r="C12" s="3"/>
      <c r="D12" s="3"/>
      <c r="E12" s="3"/>
      <c r="F12" s="3"/>
      <c r="G12" s="3"/>
    </row>
    <row r="13" spans="1:7" s="1" customFormat="1" ht="7.5" customHeight="1"/>
    <row r="14" spans="1:7" s="2" customFormat="1" ht="45" customHeight="1">
      <c r="A14" s="15" t="s">
        <v>2</v>
      </c>
      <c r="B14" s="15" t="s">
        <v>3</v>
      </c>
      <c r="C14" s="15" t="s">
        <v>4</v>
      </c>
      <c r="D14" s="8" t="s">
        <v>5</v>
      </c>
      <c r="E14" s="8"/>
      <c r="F14" s="8"/>
      <c r="G14" s="8"/>
    </row>
    <row r="15" spans="1:7" s="2" customFormat="1" ht="41.25" customHeight="1">
      <c r="A15" s="15"/>
      <c r="B15" s="15"/>
      <c r="C15" s="15"/>
      <c r="D15" s="7" t="s">
        <v>6</v>
      </c>
      <c r="E15" s="7" t="s">
        <v>7</v>
      </c>
      <c r="F15" s="7" t="s">
        <v>8</v>
      </c>
      <c r="G15" s="7" t="s">
        <v>9</v>
      </c>
    </row>
    <row r="16" spans="1:7" s="2" customFormat="1" ht="26.25" customHeight="1">
      <c r="A16" s="15" t="s">
        <v>10</v>
      </c>
      <c r="B16" s="15" t="s">
        <v>0</v>
      </c>
      <c r="C16" s="9" t="s">
        <v>11</v>
      </c>
      <c r="D16" s="5">
        <f>SUM(D18:D20)</f>
        <v>2034654964.8000002</v>
      </c>
      <c r="E16" s="5">
        <f t="shared" ref="E16:G16" si="0">SUM(E18:E20)</f>
        <v>2001087270.8599999</v>
      </c>
      <c r="F16" s="5">
        <f t="shared" si="0"/>
        <v>1992133904.8499999</v>
      </c>
      <c r="G16" s="5">
        <f t="shared" si="0"/>
        <v>6027876140.5100002</v>
      </c>
    </row>
    <row r="17" spans="1:10" s="2" customFormat="1" ht="15.75">
      <c r="A17" s="15"/>
      <c r="B17" s="15"/>
      <c r="C17" s="10" t="s">
        <v>12</v>
      </c>
      <c r="D17" s="9"/>
      <c r="E17" s="9"/>
      <c r="F17" s="9"/>
      <c r="G17" s="9"/>
    </row>
    <row r="18" spans="1:10" s="2" customFormat="1" ht="15.75">
      <c r="A18" s="15"/>
      <c r="B18" s="15"/>
      <c r="C18" s="10" t="s">
        <v>13</v>
      </c>
      <c r="D18" s="5">
        <f>D23+D28</f>
        <v>76297340.149999991</v>
      </c>
      <c r="E18" s="5">
        <f t="shared" ref="E18:G18" si="1">E23+E28</f>
        <v>93149704.609999999</v>
      </c>
      <c r="F18" s="5">
        <f t="shared" si="1"/>
        <v>87955583.829999998</v>
      </c>
      <c r="G18" s="5">
        <f t="shared" si="1"/>
        <v>257402628.58999997</v>
      </c>
    </row>
    <row r="19" spans="1:10" s="2" customFormat="1" ht="15.75">
      <c r="A19" s="15"/>
      <c r="B19" s="15"/>
      <c r="C19" s="10" t="s">
        <v>14</v>
      </c>
      <c r="D19" s="5">
        <f>D24+D29+D34</f>
        <v>1231438131.6500001</v>
      </c>
      <c r="E19" s="5">
        <f t="shared" ref="E19:G19" si="2">E24+E29+E34</f>
        <v>1234761075.25</v>
      </c>
      <c r="F19" s="5">
        <f t="shared" si="2"/>
        <v>1231023150.02</v>
      </c>
      <c r="G19" s="5">
        <f t="shared" si="2"/>
        <v>3697222356.9199996</v>
      </c>
    </row>
    <row r="20" spans="1:10" s="2" customFormat="1" ht="15.75">
      <c r="A20" s="15"/>
      <c r="B20" s="15"/>
      <c r="C20" s="10" t="s">
        <v>15</v>
      </c>
      <c r="D20" s="5">
        <f>D25+D30+D35</f>
        <v>726919493</v>
      </c>
      <c r="E20" s="5">
        <v>673176491</v>
      </c>
      <c r="F20" s="5">
        <v>673155171</v>
      </c>
      <c r="G20" s="5">
        <f>SUM(D20:F20)</f>
        <v>2073251155</v>
      </c>
    </row>
    <row r="21" spans="1:10" s="2" customFormat="1" ht="24.75" customHeight="1">
      <c r="A21" s="15" t="s">
        <v>16</v>
      </c>
      <c r="B21" s="15" t="s">
        <v>17</v>
      </c>
      <c r="C21" s="9" t="s">
        <v>11</v>
      </c>
      <c r="D21" s="5">
        <f>SUM(D23:D25)</f>
        <v>1991740525</v>
      </c>
      <c r="E21" s="5">
        <f t="shared" ref="E21:G21" si="3">SUM(E23:E25)</f>
        <v>1972770670.8599999</v>
      </c>
      <c r="F21" s="5">
        <f t="shared" si="3"/>
        <v>1970879904.8499999</v>
      </c>
      <c r="G21" s="5">
        <f t="shared" si="3"/>
        <v>5935391100.7099991</v>
      </c>
    </row>
    <row r="22" spans="1:10" s="2" customFormat="1" ht="15.75">
      <c r="A22" s="15"/>
      <c r="B22" s="15"/>
      <c r="C22" s="9" t="s">
        <v>18</v>
      </c>
      <c r="D22" s="6"/>
      <c r="E22" s="6"/>
      <c r="F22" s="6"/>
      <c r="G22" s="6"/>
      <c r="J22" s="13"/>
    </row>
    <row r="23" spans="1:10" s="2" customFormat="1" ht="15.75">
      <c r="A23" s="15"/>
      <c r="B23" s="15"/>
      <c r="C23" s="11" t="s">
        <v>13</v>
      </c>
      <c r="D23" s="5">
        <f>24399436.3+50621800</f>
        <v>75021236.299999997</v>
      </c>
      <c r="E23" s="5">
        <f>27412788.6+50621800</f>
        <v>78034588.599999994</v>
      </c>
      <c r="F23" s="5">
        <f>27233112.82+50621800</f>
        <v>77854912.819999993</v>
      </c>
      <c r="G23" s="5">
        <f>SUM(D23:F23)</f>
        <v>230910737.71999997</v>
      </c>
    </row>
    <row r="24" spans="1:10" s="2" customFormat="1" ht="15.75">
      <c r="A24" s="15"/>
      <c r="B24" s="15"/>
      <c r="C24" s="11" t="s">
        <v>14</v>
      </c>
      <c r="D24" s="5">
        <f>1217356063.7+6629000</f>
        <v>1223985063.7</v>
      </c>
      <c r="E24" s="5">
        <f>1221559591.26</f>
        <v>1221559591.26</v>
      </c>
      <c r="F24" s="5">
        <f>1219869821.03</f>
        <v>1219869821.03</v>
      </c>
      <c r="G24" s="5">
        <f>SUM(D24:F24)</f>
        <v>3665414475.9899998</v>
      </c>
    </row>
    <row r="25" spans="1:10" s="2" customFormat="1" ht="15.75">
      <c r="A25" s="15"/>
      <c r="B25" s="15"/>
      <c r="C25" s="11" t="s">
        <v>15</v>
      </c>
      <c r="D25" s="5">
        <v>692734225</v>
      </c>
      <c r="E25" s="5">
        <v>673176491</v>
      </c>
      <c r="F25" s="5">
        <v>673155171</v>
      </c>
      <c r="G25" s="5">
        <v>2039065887</v>
      </c>
    </row>
    <row r="26" spans="1:10" s="2" customFormat="1" ht="23.25" customHeight="1">
      <c r="A26" s="15" t="s">
        <v>19</v>
      </c>
      <c r="B26" s="15" t="s">
        <v>20</v>
      </c>
      <c r="C26" s="9" t="s">
        <v>11</v>
      </c>
      <c r="D26" s="5">
        <v>8729171.8000000007</v>
      </c>
      <c r="E26" s="5">
        <v>28316600</v>
      </c>
      <c r="F26" s="5">
        <v>21254000</v>
      </c>
      <c r="G26" s="5">
        <v>58299771.799999997</v>
      </c>
    </row>
    <row r="27" spans="1:10" s="2" customFormat="1" ht="15.75">
      <c r="A27" s="15"/>
      <c r="B27" s="15"/>
      <c r="C27" s="9" t="s">
        <v>18</v>
      </c>
      <c r="D27" s="6"/>
      <c r="E27" s="6"/>
      <c r="F27" s="6"/>
      <c r="G27" s="6"/>
    </row>
    <row r="28" spans="1:10" s="2" customFormat="1" ht="15.75">
      <c r="A28" s="15"/>
      <c r="B28" s="15"/>
      <c r="C28" s="11" t="s">
        <v>13</v>
      </c>
      <c r="D28" s="5">
        <v>1276103.8500000001</v>
      </c>
      <c r="E28" s="5">
        <v>15115116.01</v>
      </c>
      <c r="F28" s="5">
        <v>10100671.01</v>
      </c>
      <c r="G28" s="5">
        <f>SUM(D28:F28)</f>
        <v>26491890.869999997</v>
      </c>
    </row>
    <row r="29" spans="1:10" s="2" customFormat="1" ht="15.75">
      <c r="A29" s="15"/>
      <c r="B29" s="15"/>
      <c r="C29" s="11" t="s">
        <v>14</v>
      </c>
      <c r="D29" s="5">
        <v>7453067.9500000002</v>
      </c>
      <c r="E29" s="5">
        <v>13201483.99</v>
      </c>
      <c r="F29" s="5">
        <v>11153328.99</v>
      </c>
      <c r="G29" s="5">
        <f>SUM(D29:F29)</f>
        <v>31807880.93</v>
      </c>
    </row>
    <row r="30" spans="1:10" s="2" customFormat="1" ht="15.75">
      <c r="A30" s="15"/>
      <c r="B30" s="15"/>
      <c r="C30" s="11" t="s">
        <v>15</v>
      </c>
      <c r="D30" s="12">
        <v>0</v>
      </c>
      <c r="E30" s="12">
        <v>0</v>
      </c>
      <c r="F30" s="12">
        <v>0</v>
      </c>
      <c r="G30" s="12">
        <v>0</v>
      </c>
    </row>
    <row r="31" spans="1:10" s="1" customFormat="1" ht="28.5" customHeight="1">
      <c r="A31" s="15" t="s">
        <v>21</v>
      </c>
      <c r="B31" s="15" t="s">
        <v>22</v>
      </c>
      <c r="C31" s="9" t="s">
        <v>11</v>
      </c>
      <c r="D31" s="5">
        <f>SUM(D33:D35)</f>
        <v>34185268</v>
      </c>
      <c r="E31" s="5">
        <f>SUM(E33:E35)</f>
        <v>0</v>
      </c>
      <c r="F31" s="5">
        <f>SUM(F33:F35)</f>
        <v>0</v>
      </c>
      <c r="G31" s="5">
        <f>SUM(D31:F31)</f>
        <v>34185268</v>
      </c>
    </row>
    <row r="32" spans="1:10" ht="21.75" customHeight="1">
      <c r="A32" s="15"/>
      <c r="B32" s="15"/>
      <c r="C32" s="9" t="s">
        <v>18</v>
      </c>
      <c r="D32" s="6"/>
      <c r="E32" s="6"/>
      <c r="F32" s="6"/>
      <c r="G32" s="5"/>
    </row>
    <row r="33" spans="1:7" ht="22.5" customHeight="1">
      <c r="A33" s="15"/>
      <c r="B33" s="15"/>
      <c r="C33" s="11" t="s">
        <v>13</v>
      </c>
      <c r="D33" s="5">
        <v>0</v>
      </c>
      <c r="E33" s="5">
        <v>0</v>
      </c>
      <c r="F33" s="5">
        <v>0</v>
      </c>
      <c r="G33" s="5">
        <f t="shared" ref="G33:G35" si="4">SUM(D33:F33)</f>
        <v>0</v>
      </c>
    </row>
    <row r="34" spans="1:7" ht="19.5" customHeight="1">
      <c r="A34" s="15"/>
      <c r="B34" s="15"/>
      <c r="C34" s="11" t="s">
        <v>14</v>
      </c>
      <c r="D34" s="5">
        <v>0</v>
      </c>
      <c r="E34" s="5">
        <v>0</v>
      </c>
      <c r="F34" s="5">
        <v>0</v>
      </c>
      <c r="G34" s="5">
        <f t="shared" si="4"/>
        <v>0</v>
      </c>
    </row>
    <row r="35" spans="1:7" ht="20.25" customHeight="1">
      <c r="A35" s="15"/>
      <c r="B35" s="15"/>
      <c r="C35" s="11" t="s">
        <v>15</v>
      </c>
      <c r="D35" s="5">
        <v>34185268</v>
      </c>
      <c r="E35" s="5">
        <v>0</v>
      </c>
      <c r="F35" s="5">
        <v>0</v>
      </c>
      <c r="G35" s="5">
        <f t="shared" si="4"/>
        <v>34185268</v>
      </c>
    </row>
    <row r="37" spans="1:7" ht="15.75">
      <c r="A37" s="2" t="s">
        <v>23</v>
      </c>
      <c r="B37" s="2"/>
      <c r="C37" s="2"/>
      <c r="D37" s="2"/>
    </row>
  </sheetData>
  <mergeCells count="12">
    <mergeCell ref="D9:G9"/>
    <mergeCell ref="A14:A15"/>
    <mergeCell ref="B14:B15"/>
    <mergeCell ref="C14:C15"/>
    <mergeCell ref="A31:A35"/>
    <mergeCell ref="B31:B35"/>
    <mergeCell ref="A16:A20"/>
    <mergeCell ref="B16:B20"/>
    <mergeCell ref="A21:A25"/>
    <mergeCell ref="B21:B25"/>
    <mergeCell ref="A26:A30"/>
    <mergeCell ref="B26:B30"/>
  </mergeCells>
  <pageMargins left="0.74803149606299213" right="0.74803149606299213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Инна Викторовна</dc:creator>
  <cp:lastModifiedBy>Shumanova</cp:lastModifiedBy>
  <cp:lastPrinted>2021-01-27T07:57:21Z</cp:lastPrinted>
  <dcterms:created xsi:type="dcterms:W3CDTF">2021-01-22T04:05:54Z</dcterms:created>
  <dcterms:modified xsi:type="dcterms:W3CDTF">2021-02-04T02:11:24Z</dcterms:modified>
</cp:coreProperties>
</file>