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Булгина Елена Анатольевна\2. Значения натуральных норм + постановление\"/>
    </mc:Choice>
  </mc:AlternateContent>
  <bookViews>
    <workbookView xWindow="240" yWindow="15" windowWidth="19320" windowHeight="8130" tabRatio="683" activeTab="17"/>
  </bookViews>
  <sheets>
    <sheet name="1" sheetId="32" r:id="rId1"/>
    <sheet name="2" sheetId="24" r:id="rId2"/>
    <sheet name="3" sheetId="25" r:id="rId3"/>
    <sheet name="4" sheetId="26" r:id="rId4"/>
    <sheet name="5" sheetId="27" r:id="rId5"/>
    <sheet name="6" sheetId="28" r:id="rId6"/>
    <sheet name="7" sheetId="29" r:id="rId7"/>
    <sheet name="8" sheetId="31" r:id="rId8"/>
    <sheet name="9" sheetId="33" r:id="rId9"/>
    <sheet name="10" sheetId="34" r:id="rId10"/>
    <sheet name="11" sheetId="35" r:id="rId11"/>
    <sheet name="12" sheetId="36" r:id="rId12"/>
    <sheet name="13" sheetId="37" r:id="rId13"/>
    <sheet name="14" sheetId="38" r:id="rId14"/>
    <sheet name="15" sheetId="39" r:id="rId15"/>
    <sheet name="16" sheetId="40" r:id="rId16"/>
    <sheet name="17" sheetId="41" r:id="rId17"/>
    <sheet name="18" sheetId="42" r:id="rId18"/>
    <sheet name="19" sheetId="43" r:id="rId19"/>
    <sheet name="Лист13" sheetId="44" r:id="rId20"/>
  </sheets>
  <definedNames>
    <definedName name="_xlnm.Print_Area" localSheetId="6">'7'!$C$23:$E$31</definedName>
    <definedName name="_xlnm.Print_Area" localSheetId="8">'9'!$A$1:$E$127</definedName>
  </definedNames>
  <calcPr calcId="162913"/>
</workbook>
</file>

<file path=xl/calcChain.xml><?xml version="1.0" encoding="utf-8"?>
<calcChain xmlns="http://schemas.openxmlformats.org/spreadsheetml/2006/main">
  <c r="E122" i="37" l="1"/>
  <c r="E111" i="37"/>
  <c r="E90" i="37"/>
  <c r="E78" i="37"/>
  <c r="E70" i="37"/>
  <c r="E51" i="37"/>
  <c r="E111" i="40" l="1"/>
  <c r="E90" i="40"/>
  <c r="E51" i="40"/>
  <c r="E111" i="39"/>
  <c r="E93" i="39"/>
  <c r="E90" i="39"/>
  <c r="E90" i="38"/>
  <c r="E58" i="43" l="1"/>
  <c r="E35" i="43"/>
  <c r="E34" i="43"/>
  <c r="E59" i="42"/>
  <c r="E35" i="42"/>
  <c r="E36" i="42"/>
  <c r="E111" i="35" l="1"/>
  <c r="E123" i="35"/>
  <c r="E92" i="35"/>
  <c r="E120" i="35"/>
  <c r="E111" i="34"/>
  <c r="E123" i="34"/>
  <c r="E120" i="34"/>
  <c r="E92" i="34"/>
  <c r="E123" i="33"/>
  <c r="E120" i="33"/>
  <c r="E111" i="33"/>
  <c r="E92" i="33"/>
</calcChain>
</file>

<file path=xl/sharedStrings.xml><?xml version="1.0" encoding="utf-8"?>
<sst xmlns="http://schemas.openxmlformats.org/spreadsheetml/2006/main" count="2468" uniqueCount="199">
  <si>
    <t>1. Затраты, непосредственно связанные с оказанием муниципальной услуги</t>
  </si>
  <si>
    <t>1.1 Затраты на оплату труда работников, непосредственно связанных с оказанием муниципальной услуги</t>
  </si>
  <si>
    <t>заработная плата педагогических работников, непосредственно связанных с оказанием муниципальной услуги с начислениями</t>
  </si>
  <si>
    <t xml:space="preserve">руб. </t>
  </si>
  <si>
    <t>1.2 Материальные запасы и особо ценное движимое имущество, потребляемые (используемые) в процессе оказания муниципальной услуги</t>
  </si>
  <si>
    <t>руб.</t>
  </si>
  <si>
    <t>1.3 Иные затраты, непосредственно используемые в процессе оказания муниципальной услуги</t>
  </si>
  <si>
    <t>2. Затраты на общехозяйственные нужды</t>
  </si>
  <si>
    <t>2.1 Затраты на коммунальные услуги</t>
  </si>
  <si>
    <t>тепловая энергия</t>
  </si>
  <si>
    <t>Гкал</t>
  </si>
  <si>
    <t>горячая вода (теплоэнергия)</t>
  </si>
  <si>
    <t>горячая вода (теплоноситель)</t>
  </si>
  <si>
    <t xml:space="preserve">электрическая энергия </t>
  </si>
  <si>
    <t>кВт.ч</t>
  </si>
  <si>
    <t>холодная вода</t>
  </si>
  <si>
    <t>водоотведение</t>
  </si>
  <si>
    <t>2.2 Затраты на содержание объектов недвижимого имущества, необходимого для выполнения муниципального задания</t>
  </si>
  <si>
    <t>дератизация</t>
  </si>
  <si>
    <t>дезинсекция</t>
  </si>
  <si>
    <t>то электросетей, щитов</t>
  </si>
  <si>
    <t>то инженерных сетей</t>
  </si>
  <si>
    <t>промывка отопительных систем</t>
  </si>
  <si>
    <t>то теплосчетчиков</t>
  </si>
  <si>
    <t>аварийное обслуживание</t>
  </si>
  <si>
    <t>текущий ремонт</t>
  </si>
  <si>
    <t>2.3 Затраты на содержание объектов особо ценного движимого имущества, необходимого для выполнения муниципального задания</t>
  </si>
  <si>
    <t>противопожарные испытания</t>
  </si>
  <si>
    <t>то вентиляционных установок</t>
  </si>
  <si>
    <t>то кухонного оборудования</t>
  </si>
  <si>
    <t>то видеонаблюдения</t>
  </si>
  <si>
    <t>зарядка огнетушителей</t>
  </si>
  <si>
    <t>то пожарной сигнализации</t>
  </si>
  <si>
    <t>то системы оповещения о пожаре</t>
  </si>
  <si>
    <t>2.4 Затраты на услуги связи</t>
  </si>
  <si>
    <t>телефоны основные</t>
  </si>
  <si>
    <t xml:space="preserve">телефоны дополнительные </t>
  </si>
  <si>
    <t>телефоны параллельные</t>
  </si>
  <si>
    <t>электронная почта</t>
  </si>
  <si>
    <t xml:space="preserve">радио </t>
  </si>
  <si>
    <t>межгород</t>
  </si>
  <si>
    <t>2.5 Затраты на транспортные услуги</t>
  </si>
  <si>
    <t>2.6 Затраты на оплату труда работников, которые не принимают непосредственного участия в оказании муниципальной услуги</t>
  </si>
  <si>
    <t>ОП</t>
  </si>
  <si>
    <t>2.7 Затраты на прочие общехозяйственные нужды</t>
  </si>
  <si>
    <t>стирка</t>
  </si>
  <si>
    <t>химчистка</t>
  </si>
  <si>
    <t>уборка снега</t>
  </si>
  <si>
    <t>охрана</t>
  </si>
  <si>
    <t>контроль за санитарным режимом</t>
  </si>
  <si>
    <t>обучение персонала</t>
  </si>
  <si>
    <t>прочие расходы на противопожарные мероприятия</t>
  </si>
  <si>
    <t>медосмотры</t>
  </si>
  <si>
    <t>специальная оценка условий труда на рабочих местах</t>
  </si>
  <si>
    <t>демеркуризация</t>
  </si>
  <si>
    <t>хозяйственные и канцелярские расходы</t>
  </si>
  <si>
    <t>пособия, материалы, инвентарь</t>
  </si>
  <si>
    <t>стройматериалы</t>
  </si>
  <si>
    <t>прочие</t>
  </si>
  <si>
    <t>расходы на проживание по командировкам, курсам повышения квалификации работников, оплата за участие в семинарах, курсах повышения квалификации, конференциях и спортивных мероприятиях работников</t>
  </si>
  <si>
    <t>подписка и приобретение периодических изданий, необходимых для организации деятельности работников</t>
  </si>
  <si>
    <t xml:space="preserve">приобретение служебной одежды и обуви для работников </t>
  </si>
  <si>
    <t>прочие выплаты в составе ФОТ</t>
  </si>
  <si>
    <t>м3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</si>
  <si>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</si>
  <si>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</si>
  <si>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</si>
  <si>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Ед. изм. натуральной нормы</t>
  </si>
  <si>
    <t>Значение натуральной нормы</t>
  </si>
  <si>
    <t>пособия, материалы, инвентарь, мягкий инвентарь</t>
  </si>
  <si>
    <t xml:space="preserve">питание </t>
  </si>
  <si>
    <t>приобретение мебели для организации учебно-образовательного процесса</t>
  </si>
  <si>
    <t>приобретение детской художественной литературы, методических пособий для организации учебно-образовательного процесса</t>
  </si>
  <si>
    <t>приобретение игр, игрушек</t>
  </si>
  <si>
    <t>приобретение спортивного оборудования и инвентаря для организации учебно-образовательного процесса</t>
  </si>
  <si>
    <t>то медицинского оборудования</t>
  </si>
  <si>
    <t>то мини АТС</t>
  </si>
  <si>
    <t>то лифтов</t>
  </si>
  <si>
    <t>то охранной, тревожной сигнализации</t>
  </si>
  <si>
    <t>ремонт и обслуживание оргтехники, используемой работниками, воспитанниками</t>
  </si>
  <si>
    <t>заправка и восстановление картриджей для оборудования, используемого работниками</t>
  </si>
  <si>
    <t>текущий ремонт и техническое обслуживание оборудования приборов и инвентаря, используемого работниками, воспитанниками</t>
  </si>
  <si>
    <t>оплата по договорам</t>
  </si>
  <si>
    <t>АУП и УВП</t>
  </si>
  <si>
    <t>уничтожение биологических отходов</t>
  </si>
  <si>
    <t>госпошлина, налоги, изменение устава оплата нотариальных услуг</t>
  </si>
  <si>
    <t>приобретение и сопровождение программного обеспечения для организации деятельности работников, воспитанников</t>
  </si>
  <si>
    <t>приобретение средств вычислительной техники, копировально-множительной техники, необходимых для организации деятельности работников</t>
  </si>
  <si>
    <t>приобретение канцелярских принадлежностей для организации деятельности работников и воспитанников</t>
  </si>
  <si>
    <t>приобретение запасных частей к вычислительной и оргтехнике, используемой работниками</t>
  </si>
  <si>
    <t>приобретение дискет, картриджей, тонеров для принтеров и множительной техники, используемых для организации деятельности работников</t>
  </si>
  <si>
    <t>приобретение кухонного, бытового оборудования</t>
  </si>
  <si>
    <t>Присмотр и уход</t>
  </si>
  <si>
    <t>Значения натуральных норм, необходимых для определения базовых нормативов затрат на оказание муниципальной услуги "Присмотр и уход"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</si>
  <si>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дошкольного образования"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</si>
  <si>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</si>
  <si>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</si>
  <si>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</si>
  <si>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</si>
  <si>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</si>
  <si>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</si>
  <si>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</si>
  <si>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ТКО</t>
  </si>
  <si>
    <t>853211О.99.0.БВ19АА08000</t>
  </si>
  <si>
    <t>Реализация основных общеобразовательных программ начального общего образования</t>
  </si>
  <si>
    <t>801012О.99.0.БА81АЭ92001</t>
  </si>
  <si>
    <t>Реализация основных общеобразовательных программ основного общего образования</t>
  </si>
  <si>
    <t>802111О.99.0.БА96АЮ58001</t>
  </si>
  <si>
    <t>Реализация основных общеобразовательных программ среднего общего образования</t>
  </si>
  <si>
    <t>802112О.99.0.ББ11АЮ58001</t>
  </si>
  <si>
    <t>853211О.99.0.БВ19АБ89000</t>
  </si>
  <si>
    <t>804200О.99.0.ББ52АЖ48000</t>
  </si>
  <si>
    <t>804200О.99.0.ББ52АЕ04000</t>
  </si>
  <si>
    <t>804200О.99.0.ББ52АЕ28000</t>
  </si>
  <si>
    <t>804200О.99.0.ББ52АЕ76000</t>
  </si>
  <si>
    <t>804200О.99.0.ББ52АЕ52000</t>
  </si>
  <si>
    <t>552010.Р.27.0.Р0940003000</t>
  </si>
  <si>
    <t>Организация отдыха детей и молодежи</t>
  </si>
  <si>
    <t>920700О.99.0.АЗ22АА00001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</si>
  <si>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начального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</si>
  <si>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основного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</si>
  <si>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среднего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</si>
  <si>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"Обеспечение отдыха детей"</t>
  </si>
  <si>
    <t>Значения натуральных норм, необходимых для определения базовых нормативов затрат на оказание муниципальной услуги "Организация отдыха детей и молодежи"</t>
  </si>
  <si>
    <t>приобретение мебели для учебных целей</t>
  </si>
  <si>
    <t>приобретение учебников и художественной литературы для пополнения библиотечных фондов</t>
  </si>
  <si>
    <t xml:space="preserve">приобретение материалов и предметов инвентаря для учебных и лабораторных занятий </t>
  </si>
  <si>
    <t xml:space="preserve">приобретение строительных материалов, необходимых для обучения по предмету "Технология" </t>
  </si>
  <si>
    <t xml:space="preserve">приобретение бумаги, хим.реактивов, семян, ткани, необходимых для организации деятельности работников, обучающихся </t>
  </si>
  <si>
    <t>приобретение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</t>
  </si>
  <si>
    <t>оплата за подключение к Глобальной информационной сети ИНТЕРНЕТ, абонентская плата</t>
  </si>
  <si>
    <t xml:space="preserve">вывоз мусора </t>
  </si>
  <si>
    <t>противопожарные мероприятия</t>
  </si>
  <si>
    <t>огнезащитная обработка</t>
  </si>
  <si>
    <t>то тревожной кнопки</t>
  </si>
  <si>
    <t>то охранной сигнализации</t>
  </si>
  <si>
    <t>оплата труда лиц как состоящих, так и не состоящих в штате учреждения и привлекаемых для выполнения работ по договорам гражданско-правового характера (с учетом ЕСН) в части расходов, связанных с ремонтом оборудования, используемого работниками, обучающимися</t>
  </si>
  <si>
    <t>ремонт и обслуживание оргтехники, используемой работниками, обучающимися</t>
  </si>
  <si>
    <t>ремонт и техническое обслуживание копировально-множительного оборудования, используемого работниками, обучающимися</t>
  </si>
  <si>
    <t>ремонт и обслуживание музыкального оборудования и инструментов в части расходов, связанных с организацией деятельности работников, обучающихся</t>
  </si>
  <si>
    <t>заправка и восстановление картриджей для оборудования, используемого работниками, обучающимися</t>
  </si>
  <si>
    <t>текущий ремонт и техническое обслуживание оборудования приборов и инвентаря, используемого работниками, обучающимися</t>
  </si>
  <si>
    <t>услуги по ремонту ученической мебели, рабочего места работника</t>
  </si>
  <si>
    <t>транзит</t>
  </si>
  <si>
    <t xml:space="preserve">интернет  </t>
  </si>
  <si>
    <t>дополнительные услуги</t>
  </si>
  <si>
    <t>найм на хоз. нужды</t>
  </si>
  <si>
    <t>транспортные расходы по служебным командировкам - оплата проезда в части расходов, связанных с командированием работников, транспортные услуги для проведения культурно-массовых и массовых физкультурно-спортивных соревнований детей, олимпиад и других мероприятий с участием обучающихся</t>
  </si>
  <si>
    <t>транспортные расходы на доставку: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обучающихся; спортивного оборудования и инвентаря; мебели для учебных целей; музыкальных инструментов; средств вычислительной техники, копировально-множительной техники, связи и телекоммуникаций, необходимых для организации деятельности работников и обучающихся; наглядных и звуковых пособий (видеокассет, аудиокассет, слайдов и т.д.) и экспонатов; учебников</t>
  </si>
  <si>
    <t>заработная плата педагогических работников, которые не принимают непосредственного участия в оказании муниципальной услуги, с начислениями</t>
  </si>
  <si>
    <t>АУП</t>
  </si>
  <si>
    <t>УВП</t>
  </si>
  <si>
    <t>изготовление ПСД</t>
  </si>
  <si>
    <t>договоры ОСАГО</t>
  </si>
  <si>
    <t>госпошлина, налоги, оплата нотариальных услуг</t>
  </si>
  <si>
    <t>приобретение прочего оборудования</t>
  </si>
  <si>
    <t>ГСМ</t>
  </si>
  <si>
    <t>суточные при служебных командировках и по курсам повышения квалификации, в части расходов, связанных с командированием работников</t>
  </si>
  <si>
    <t>возмещение расходов на прохождение медицинского осмотра работников</t>
  </si>
  <si>
    <t>оплата труда лиц, как состоящих, так и не состоящих в штате учреждения и привлекаемых для выполнения работ по договорам гражданско-правового характера (с учетом ЕСН), необходимых для организации деятельности работников, обучающихся</t>
  </si>
  <si>
    <t>приобретение или изготовление бланков документов об образовании и (или) о квалификации</t>
  </si>
  <si>
    <t>расходы на проживание  организацию питания, оплата за участие детей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</si>
  <si>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оплата услуг по реализации части программ с использованием сетевой формы организациями, осуществляющими образовательную деятельность, а также научными организациями, организациями культуры, физкультурно-спортивными и иными организациями, обладающими ресурсами, необходимыми для обучения, проведения учебной и производственной практики и осуществления иных видов учебной деятельности, предусмотренных соответствующей образовательной программой</t>
  </si>
  <si>
    <t>расходы по доставке периодических изданий, необходимых для организации деятельности работников</t>
  </si>
  <si>
    <t>приобретение кубков, медалей, ценных подарков, свидетельств, грамот, дипломов обучающихся, медалей "За особые успехи в учении"</t>
  </si>
  <si>
    <t>питание детей (в случае невозможности приобретения услуг по его организации)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</si>
  <si>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приобретение ГСМ для проведения культурно-массовых и массовых физкультурно-спортивных мероприятий детей</t>
  </si>
  <si>
    <t>приобретение медикаментов, перевязочных средств в учебные классы</t>
  </si>
  <si>
    <t>приобретение запасных частей к вычислительной и оргтехнике, используемой работниками и обучающимися</t>
  </si>
  <si>
    <t>приобретение дискет, картриджей, тонеров для принтеров и множительной техники, используемых для организации деятельности работников, обучающихся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</si>
  <si>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</t>
  </si>
  <si>
    <t>Реализация дополнительных общеразвивающих программ</t>
  </si>
  <si>
    <t>текущий ремонт и техническое обслуживание оборудования, приборов и инвентаря, используемого работниками, обучающимися</t>
  </si>
  <si>
    <t>подвоз</t>
  </si>
  <si>
    <t>плата за загрязнение окружающей среды</t>
  </si>
  <si>
    <t>запчасти к автотранспорту</t>
  </si>
  <si>
    <t>медикаменты</t>
  </si>
  <si>
    <t>содержание минеральной полосы</t>
  </si>
  <si>
    <t>питание сотрудников</t>
  </si>
  <si>
    <t>питание детей</t>
  </si>
  <si>
    <t>страхование детей</t>
  </si>
  <si>
    <t>Обеспечение отдыха детей</t>
  </si>
  <si>
    <t>приобретение наглядных и звуковых пособий (видеокассет, аудиокассет, слайдов и т.д.) и экспонатов</t>
  </si>
  <si>
    <t>приобретение спортивного оборудования и инвентаря</t>
  </si>
  <si>
    <t>твердые коммунальные отходы</t>
  </si>
  <si>
    <t>руб</t>
  </si>
  <si>
    <t>содержание общего имущества</t>
  </si>
  <si>
    <t>то и ремонт оборудования</t>
  </si>
  <si>
    <t>наем транспорта для проведения культурно-массовых и массовых физкультурно-спортивных мероприятий, олимпиад и других мероприятий с участием обучающихся</t>
  </si>
  <si>
    <t>приобретение и обновление справочно-информационных баз данных, приобретение лицензионных прав на программное обеспечение</t>
  </si>
  <si>
    <t>инвентаризация и паспортизация зданий, сооружений и других основных средств</t>
  </si>
  <si>
    <t>энергетическое обследование, бактериологические исследования воздуха и иных нефинансовых активов</t>
  </si>
  <si>
    <t>подготовка и переподготовка специалистов, услуги по обучению</t>
  </si>
  <si>
    <t>приобретение, изготовление бланочной продукции</t>
  </si>
  <si>
    <t>приобретение прочего оборудования, инвентаря</t>
  </si>
  <si>
    <t>запасные части к автотранспорту</t>
  </si>
  <si>
    <t xml:space="preserve">Реализация основных общеобразовательных программ дошкольного образования. </t>
  </si>
  <si>
    <t>услуги по организации и проведению мероприятий</t>
  </si>
  <si>
    <t>уборка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</si>
</sst>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" fontId="0" fillId="0" borderId="0" xfId="0" applyNumberFormat="1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89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1968500</xdr:colOff>
      <xdr:row>0</xdr:row>
      <xdr:rowOff>0</xdr:rowOff>
    </xdr:from>
    <xdr:to>
      <xdr:col>4</xdr:col>
      <xdr:colOff>732155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83100" y="0"/>
          <a:ext cx="2497455" cy="105918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0</xdr:row>
      <xdr:rowOff>0</xdr:rowOff>
    </xdr:from>
    <xdr:to>
      <xdr:col>4</xdr:col>
      <xdr:colOff>754380</xdr:colOff>
      <xdr:row>5</xdr:row>
      <xdr:rowOff>114300</xdr:rowOff>
    </xdr:to>
    <xdr:sp macro="" textlink="">
      <xdr:nvSpPr>
        <xdr:cNvPr id="3" name="TextBox 2"/>
        <xdr:cNvSpPr txBox="1"/>
      </xdr:nvSpPr>
      <xdr:spPr>
        <a:xfrm>
          <a:off x="442912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10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0</xdr:row>
      <xdr:rowOff>0</xdr:rowOff>
    </xdr:from>
    <xdr:to>
      <xdr:col>4</xdr:col>
      <xdr:colOff>754380</xdr:colOff>
      <xdr:row>5</xdr:row>
      <xdr:rowOff>114300</xdr:rowOff>
    </xdr:to>
    <xdr:sp macro="" textlink="">
      <xdr:nvSpPr>
        <xdr:cNvPr id="5" name="TextBox 4"/>
        <xdr:cNvSpPr txBox="1"/>
      </xdr:nvSpPr>
      <xdr:spPr>
        <a:xfrm>
          <a:off x="442912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11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19050</xdr:rowOff>
    </xdr:from>
    <xdr:to>
      <xdr:col>4</xdr:col>
      <xdr:colOff>735330</xdr:colOff>
      <xdr:row>5</xdr:row>
      <xdr:rowOff>133350</xdr:rowOff>
    </xdr:to>
    <xdr:sp macro="" textlink="">
      <xdr:nvSpPr>
        <xdr:cNvPr id="5" name="TextBox 4"/>
        <xdr:cNvSpPr txBox="1"/>
      </xdr:nvSpPr>
      <xdr:spPr>
        <a:xfrm>
          <a:off x="4410075" y="1905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12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9525</xdr:rowOff>
    </xdr:from>
    <xdr:to>
      <xdr:col>4</xdr:col>
      <xdr:colOff>735330</xdr:colOff>
      <xdr:row>5</xdr:row>
      <xdr:rowOff>123825</xdr:rowOff>
    </xdr:to>
    <xdr:sp macro="" textlink="">
      <xdr:nvSpPr>
        <xdr:cNvPr id="4" name="TextBox 3"/>
        <xdr:cNvSpPr txBox="1"/>
      </xdr:nvSpPr>
      <xdr:spPr>
        <a:xfrm>
          <a:off x="4410075" y="952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13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0</xdr:row>
      <xdr:rowOff>19050</xdr:rowOff>
    </xdr:from>
    <xdr:to>
      <xdr:col>5</xdr:col>
      <xdr:colOff>1905</xdr:colOff>
      <xdr:row>5</xdr:row>
      <xdr:rowOff>133350</xdr:rowOff>
    </xdr:to>
    <xdr:sp macro="" textlink="">
      <xdr:nvSpPr>
        <xdr:cNvPr id="4" name="TextBox 3"/>
        <xdr:cNvSpPr txBox="1"/>
      </xdr:nvSpPr>
      <xdr:spPr>
        <a:xfrm>
          <a:off x="4429125" y="1905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14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57150</xdr:rowOff>
    </xdr:from>
    <xdr:to>
      <xdr:col>4</xdr:col>
      <xdr:colOff>744855</xdr:colOff>
      <xdr:row>5</xdr:row>
      <xdr:rowOff>171450</xdr:rowOff>
    </xdr:to>
    <xdr:sp macro="" textlink="">
      <xdr:nvSpPr>
        <xdr:cNvPr id="4" name="TextBox 3"/>
        <xdr:cNvSpPr txBox="1"/>
      </xdr:nvSpPr>
      <xdr:spPr>
        <a:xfrm>
          <a:off x="4419600" y="5715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15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28575</xdr:rowOff>
    </xdr:from>
    <xdr:to>
      <xdr:col>4</xdr:col>
      <xdr:colOff>744855</xdr:colOff>
      <xdr:row>5</xdr:row>
      <xdr:rowOff>142875</xdr:rowOff>
    </xdr:to>
    <xdr:sp macro="" textlink="">
      <xdr:nvSpPr>
        <xdr:cNvPr id="4" name="TextBox 3"/>
        <xdr:cNvSpPr txBox="1"/>
      </xdr:nvSpPr>
      <xdr:spPr>
        <a:xfrm>
          <a:off x="4419600" y="2857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16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0</xdr:row>
      <xdr:rowOff>9525</xdr:rowOff>
    </xdr:from>
    <xdr:to>
      <xdr:col>5</xdr:col>
      <xdr:colOff>1905</xdr:colOff>
      <xdr:row>5</xdr:row>
      <xdr:rowOff>123825</xdr:rowOff>
    </xdr:to>
    <xdr:sp macro="" textlink="">
      <xdr:nvSpPr>
        <xdr:cNvPr id="4" name="TextBox 3"/>
        <xdr:cNvSpPr txBox="1"/>
      </xdr:nvSpPr>
      <xdr:spPr>
        <a:xfrm>
          <a:off x="4429125" y="952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17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2209800</xdr:colOff>
      <xdr:row>0</xdr:row>
      <xdr:rowOff>120649</xdr:rowOff>
    </xdr:from>
    <xdr:to>
      <xdr:col>5</xdr:col>
      <xdr:colOff>220980</xdr:colOff>
      <xdr:row>6</xdr:row>
      <xdr:rowOff>47624</xdr:rowOff>
    </xdr:to>
    <xdr:sp macro="" textlink="">
      <xdr:nvSpPr>
        <xdr:cNvPr id="12" name="TextBox 11"/>
        <xdr:cNvSpPr txBox="1"/>
      </xdr:nvSpPr>
      <xdr:spPr>
        <a:xfrm>
          <a:off x="4648200" y="120649"/>
          <a:ext cx="2392680" cy="1069975"/>
        </a:xfrm>
        <a:prstGeom prst="rect">
          <a:avLst/>
        </a:prstGeom>
        <a:noFill/>
        <a:ln w="9525" cmpd="sng">
          <a:solidFill>
            <a:sysClr val="window" lastClr="FFFFFF"/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Приложение № 18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ЗАТО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29.12.2021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 </a:t>
          </a:r>
          <a:r>
            <a:rPr kumimoji="0" lang="ru-RU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2617</a:t>
          </a:r>
          <a:endParaRPr kumimoji="0" lang="ru-RU" sz="1200" b="0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1920875</xdr:colOff>
      <xdr:row>0</xdr:row>
      <xdr:rowOff>76201</xdr:rowOff>
    </xdr:from>
    <xdr:to>
      <xdr:col>4</xdr:col>
      <xdr:colOff>719455</xdr:colOff>
      <xdr:row>5</xdr:row>
      <xdr:rowOff>50801</xdr:rowOff>
    </xdr:to>
    <xdr:sp macro="" textlink="">
      <xdr:nvSpPr>
        <xdr:cNvPr id="3" name="TextBox 2"/>
        <xdr:cNvSpPr txBox="1"/>
      </xdr:nvSpPr>
      <xdr:spPr>
        <a:xfrm>
          <a:off x="4359275" y="1028701"/>
          <a:ext cx="2427605" cy="92710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19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 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1968500</xdr:colOff>
      <xdr:row>0</xdr:row>
      <xdr:rowOff>0</xdr:rowOff>
    </xdr:from>
    <xdr:to>
      <xdr:col>4</xdr:col>
      <xdr:colOff>732155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21200" y="0"/>
          <a:ext cx="2567305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2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744855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9600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3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6350</xdr:rowOff>
    </xdr:from>
    <xdr:to>
      <xdr:col>4</xdr:col>
      <xdr:colOff>751205</xdr:colOff>
      <xdr:row>5</xdr:row>
      <xdr:rowOff>120650</xdr:rowOff>
    </xdr:to>
    <xdr:sp macro="" textlink="">
      <xdr:nvSpPr>
        <xdr:cNvPr id="2" name="TextBox 1"/>
        <xdr:cNvSpPr txBox="1"/>
      </xdr:nvSpPr>
      <xdr:spPr>
        <a:xfrm>
          <a:off x="4505325" y="635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4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770255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24375" y="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5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735330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007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6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0</xdr:rowOff>
    </xdr:from>
    <xdr:to>
      <xdr:col>4</xdr:col>
      <xdr:colOff>716280</xdr:colOff>
      <xdr:row>5</xdr:row>
      <xdr:rowOff>114300</xdr:rowOff>
    </xdr:to>
    <xdr:sp macro="" textlink="">
      <xdr:nvSpPr>
        <xdr:cNvPr id="3" name="TextBox 2"/>
        <xdr:cNvSpPr txBox="1"/>
      </xdr:nvSpPr>
      <xdr:spPr>
        <a:xfrm>
          <a:off x="439102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7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1972236</xdr:colOff>
      <xdr:row>0</xdr:row>
      <xdr:rowOff>0</xdr:rowOff>
    </xdr:from>
    <xdr:to>
      <xdr:col>4</xdr:col>
      <xdr:colOff>745416</xdr:colOff>
      <xdr:row>5</xdr:row>
      <xdr:rowOff>109257</xdr:rowOff>
    </xdr:to>
    <xdr:sp macro="" textlink="">
      <xdr:nvSpPr>
        <xdr:cNvPr id="2" name="TextBox 1"/>
        <xdr:cNvSpPr txBox="1"/>
      </xdr:nvSpPr>
      <xdr:spPr>
        <a:xfrm>
          <a:off x="4415118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8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0</xdr:row>
      <xdr:rowOff>0</xdr:rowOff>
    </xdr:from>
    <xdr:to>
      <xdr:col>4</xdr:col>
      <xdr:colOff>754380</xdr:colOff>
      <xdr:row>5</xdr:row>
      <xdr:rowOff>114300</xdr:rowOff>
    </xdr:to>
    <xdr:sp macro="" textlink="">
      <xdr:nvSpPr>
        <xdr:cNvPr id="6" name="TextBox 5"/>
        <xdr:cNvSpPr txBox="1"/>
      </xdr:nvSpPr>
      <xdr:spPr>
        <a:xfrm>
          <a:off x="442912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9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E37"/>
  <sheetViews>
    <sheetView workbookViewId="0">
      <selection activeCell="B12" sqref="B12:B35"/>
    </sheetView>
  </sheetViews>
  <sheetFormatPr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3.85546875" style="14" customWidth="1"/>
  </cols>
  <sheetData>
    <row r="1" spans="1:5" ht="15.75" x14ac:dyDescent="0.25">
      <c r="A1" s="4"/>
      <c r="B1" s="4"/>
      <c r="C1" s="5"/>
      <c r="D1" s="4"/>
      <c r="E1" s="6"/>
    </row>
    <row r="2" spans="1:5" ht="15.75" x14ac:dyDescent="0.25">
      <c r="A2" s="4"/>
      <c r="B2" s="4"/>
      <c r="C2" s="5"/>
      <c r="D2" s="4"/>
      <c r="E2" s="6"/>
    </row>
    <row r="3" spans="1:5" ht="15.75" x14ac:dyDescent="0.25">
      <c r="A3" s="4"/>
      <c r="B3" s="4"/>
      <c r="C3" s="5"/>
      <c r="D3" s="4"/>
      <c r="E3" s="6"/>
    </row>
    <row r="4" spans="1:5" x14ac:dyDescent="0.25">
      <c r="A4" s="4"/>
      <c r="B4" s="4"/>
      <c r="C4" s="4"/>
      <c r="D4" s="4"/>
      <c r="E4" s="6"/>
    </row>
    <row r="5" spans="1:5" x14ac:dyDescent="0.25">
      <c r="A5" s="4"/>
      <c r="B5" s="4"/>
      <c r="C5" s="4"/>
      <c r="D5" s="4"/>
      <c r="E5" s="4"/>
    </row>
    <row r="6" spans="1:5" x14ac:dyDescent="0.25">
      <c r="A6" s="4"/>
      <c r="B6" s="4"/>
      <c r="C6" s="4"/>
      <c r="D6" s="4"/>
      <c r="E6" s="4"/>
    </row>
    <row r="7" spans="1:5" ht="33.75" customHeight="1" x14ac:dyDescent="0.25">
      <c r="A7" s="24" t="s">
        <v>93</v>
      </c>
      <c r="B7" s="24"/>
      <c r="C7" s="24"/>
      <c r="D7" s="24"/>
      <c r="E7" s="24"/>
    </row>
    <row r="8" spans="1:5" ht="15.75" x14ac:dyDescent="0.25">
      <c r="A8" s="17"/>
      <c r="B8" s="17"/>
      <c r="C8" s="17"/>
      <c r="D8" s="17"/>
      <c r="E8" s="17"/>
    </row>
    <row r="9" spans="1:5" ht="15.75" x14ac:dyDescent="0.25">
      <c r="A9" s="17"/>
      <c r="B9" s="17"/>
      <c r="C9" s="17"/>
      <c r="D9" s="17"/>
      <c r="E9" s="17"/>
    </row>
    <row r="10" spans="1:5" ht="60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30" customHeight="1" x14ac:dyDescent="0.25">
      <c r="A12" s="25" t="s">
        <v>92</v>
      </c>
      <c r="B12" s="28" t="s">
        <v>103</v>
      </c>
      <c r="C12" s="31" t="s">
        <v>0</v>
      </c>
      <c r="D12" s="32"/>
      <c r="E12" s="33"/>
    </row>
    <row r="13" spans="1:5" ht="31.5" customHeight="1" x14ac:dyDescent="0.25">
      <c r="A13" s="26"/>
      <c r="B13" s="29"/>
      <c r="C13" s="31" t="s">
        <v>1</v>
      </c>
      <c r="D13" s="32"/>
      <c r="E13" s="33"/>
    </row>
    <row r="14" spans="1:5" x14ac:dyDescent="0.25">
      <c r="A14" s="26"/>
      <c r="B14" s="29"/>
      <c r="C14" s="12"/>
      <c r="D14" s="3"/>
      <c r="E14" s="13"/>
    </row>
    <row r="15" spans="1:5" ht="47.25" customHeight="1" x14ac:dyDescent="0.25">
      <c r="A15" s="26"/>
      <c r="B15" s="29"/>
      <c r="C15" s="31" t="s">
        <v>4</v>
      </c>
      <c r="D15" s="32"/>
      <c r="E15" s="33"/>
    </row>
    <row r="16" spans="1:5" x14ac:dyDescent="0.25">
      <c r="A16" s="26"/>
      <c r="B16" s="29"/>
      <c r="C16" s="12"/>
      <c r="D16" s="3"/>
      <c r="E16" s="13"/>
    </row>
    <row r="17" spans="1:5" ht="35.25" customHeight="1" x14ac:dyDescent="0.25">
      <c r="A17" s="26"/>
      <c r="B17" s="29"/>
      <c r="C17" s="31" t="s">
        <v>6</v>
      </c>
      <c r="D17" s="32"/>
      <c r="E17" s="33"/>
    </row>
    <row r="18" spans="1:5" x14ac:dyDescent="0.25">
      <c r="A18" s="26"/>
      <c r="B18" s="29"/>
      <c r="C18" s="12"/>
      <c r="D18" s="3"/>
      <c r="E18" s="13"/>
    </row>
    <row r="19" spans="1:5" ht="31.5" customHeight="1" x14ac:dyDescent="0.25">
      <c r="A19" s="26"/>
      <c r="B19" s="29"/>
      <c r="C19" s="31" t="s">
        <v>7</v>
      </c>
      <c r="D19" s="32"/>
      <c r="E19" s="33"/>
    </row>
    <row r="20" spans="1:5" ht="33" customHeight="1" x14ac:dyDescent="0.25">
      <c r="A20" s="26"/>
      <c r="B20" s="29"/>
      <c r="C20" s="31" t="s">
        <v>8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32.25" customHeight="1" x14ac:dyDescent="0.25">
      <c r="A22" s="26"/>
      <c r="B22" s="29"/>
      <c r="C22" s="31" t="s">
        <v>17</v>
      </c>
      <c r="D22" s="32"/>
      <c r="E22" s="33"/>
    </row>
    <row r="23" spans="1:5" x14ac:dyDescent="0.25">
      <c r="A23" s="26"/>
      <c r="B23" s="29"/>
      <c r="C23" s="1"/>
      <c r="D23" s="3"/>
      <c r="E23" s="13"/>
    </row>
    <row r="24" spans="1:5" ht="35.25" customHeight="1" x14ac:dyDescent="0.25">
      <c r="A24" s="26"/>
      <c r="B24" s="29"/>
      <c r="C24" s="31" t="s">
        <v>26</v>
      </c>
      <c r="D24" s="32"/>
      <c r="E24" s="33"/>
    </row>
    <row r="25" spans="1:5" x14ac:dyDescent="0.25">
      <c r="A25" s="26"/>
      <c r="B25" s="29"/>
      <c r="C25" s="1"/>
      <c r="D25" s="3"/>
      <c r="E25" s="13"/>
    </row>
    <row r="26" spans="1:5" ht="33" customHeight="1" x14ac:dyDescent="0.25">
      <c r="A26" s="26"/>
      <c r="B26" s="29"/>
      <c r="C26" s="31" t="s">
        <v>34</v>
      </c>
      <c r="D26" s="32"/>
      <c r="E26" s="33"/>
    </row>
    <row r="27" spans="1:5" x14ac:dyDescent="0.25">
      <c r="A27" s="26"/>
      <c r="B27" s="29"/>
      <c r="C27" s="1"/>
      <c r="D27" s="3"/>
      <c r="E27" s="13"/>
    </row>
    <row r="28" spans="1:5" ht="32.25" customHeight="1" x14ac:dyDescent="0.25">
      <c r="A28" s="26"/>
      <c r="B28" s="29"/>
      <c r="C28" s="31" t="s">
        <v>41</v>
      </c>
      <c r="D28" s="32"/>
      <c r="E28" s="33"/>
    </row>
    <row r="29" spans="1:5" x14ac:dyDescent="0.25">
      <c r="A29" s="26"/>
      <c r="B29" s="29"/>
      <c r="C29" s="1"/>
      <c r="D29" s="3"/>
      <c r="E29" s="13"/>
    </row>
    <row r="30" spans="1:5" ht="33.75" customHeight="1" x14ac:dyDescent="0.25">
      <c r="A30" s="26"/>
      <c r="B30" s="29"/>
      <c r="C30" s="31" t="s">
        <v>42</v>
      </c>
      <c r="D30" s="32"/>
      <c r="E30" s="33"/>
    </row>
    <row r="31" spans="1:5" x14ac:dyDescent="0.25">
      <c r="A31" s="26"/>
      <c r="B31" s="29"/>
      <c r="C31" s="1"/>
      <c r="D31" s="3"/>
      <c r="E31" s="13"/>
    </row>
    <row r="32" spans="1:5" ht="29.25" customHeight="1" x14ac:dyDescent="0.25">
      <c r="A32" s="26"/>
      <c r="B32" s="29"/>
      <c r="C32" s="31" t="s">
        <v>44</v>
      </c>
      <c r="D32" s="32"/>
      <c r="E32" s="33"/>
    </row>
    <row r="33" spans="1:5" x14ac:dyDescent="0.25">
      <c r="A33" s="26"/>
      <c r="B33" s="29"/>
      <c r="C33" s="1" t="s">
        <v>55</v>
      </c>
      <c r="D33" s="3" t="s">
        <v>5</v>
      </c>
      <c r="E33" s="13">
        <v>1288214</v>
      </c>
    </row>
    <row r="34" spans="1:5" x14ac:dyDescent="0.25">
      <c r="A34" s="26"/>
      <c r="B34" s="29"/>
      <c r="C34" s="1" t="s">
        <v>56</v>
      </c>
      <c r="D34" s="3" t="s">
        <v>5</v>
      </c>
      <c r="E34" s="13">
        <v>878558</v>
      </c>
    </row>
    <row r="35" spans="1:5" x14ac:dyDescent="0.25">
      <c r="A35" s="27"/>
      <c r="B35" s="30"/>
      <c r="C35" s="1" t="s">
        <v>70</v>
      </c>
      <c r="D35" s="3" t="s">
        <v>5</v>
      </c>
      <c r="E35" s="13">
        <v>21856513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28"/>
  <sheetViews>
    <sheetView workbookViewId="0">
      <selection activeCell="B12" sqref="B12:B12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45" customHeight="1" x14ac:dyDescent="0.25">
      <c r="A7" s="24" t="s">
        <v>120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5" t="s">
        <v>106</v>
      </c>
      <c r="B12" s="28" t="s">
        <v>107</v>
      </c>
      <c r="C12" s="31" t="s">
        <v>0</v>
      </c>
      <c r="D12" s="32"/>
      <c r="E12" s="33"/>
    </row>
    <row r="13" spans="1:5" s="11" customFormat="1" ht="45" customHeight="1" x14ac:dyDescent="0.25">
      <c r="A13" s="26"/>
      <c r="B13" s="29"/>
      <c r="C13" s="31" t="s">
        <v>1</v>
      </c>
      <c r="D13" s="32"/>
      <c r="E13" s="33"/>
    </row>
    <row r="14" spans="1:5" ht="45" x14ac:dyDescent="0.25">
      <c r="A14" s="26"/>
      <c r="B14" s="29"/>
      <c r="C14" s="12" t="s">
        <v>2</v>
      </c>
      <c r="D14" s="3" t="s">
        <v>3</v>
      </c>
      <c r="E14" s="13">
        <v>32188</v>
      </c>
    </row>
    <row r="15" spans="1:5" s="11" customFormat="1" ht="49.5" customHeight="1" x14ac:dyDescent="0.25">
      <c r="A15" s="26"/>
      <c r="B15" s="29"/>
      <c r="C15" s="31" t="s">
        <v>4</v>
      </c>
      <c r="D15" s="32"/>
      <c r="E15" s="33"/>
    </row>
    <row r="16" spans="1:5" ht="30" customHeight="1" x14ac:dyDescent="0.25">
      <c r="A16" s="26"/>
      <c r="B16" s="29"/>
      <c r="C16" s="12" t="s">
        <v>124</v>
      </c>
      <c r="D16" s="3" t="s">
        <v>5</v>
      </c>
      <c r="E16" s="13">
        <v>185.83</v>
      </c>
    </row>
    <row r="17" spans="1:5" ht="45" x14ac:dyDescent="0.25">
      <c r="A17" s="26"/>
      <c r="B17" s="29"/>
      <c r="C17" s="12" t="s">
        <v>125</v>
      </c>
      <c r="D17" s="3" t="s">
        <v>5</v>
      </c>
      <c r="E17" s="13">
        <v>746.95</v>
      </c>
    </row>
    <row r="18" spans="1:5" ht="45" x14ac:dyDescent="0.25">
      <c r="A18" s="26"/>
      <c r="B18" s="29"/>
      <c r="C18" s="20" t="s">
        <v>182</v>
      </c>
      <c r="D18" s="3" t="s">
        <v>5</v>
      </c>
      <c r="E18" s="13"/>
    </row>
    <row r="19" spans="1:5" ht="30" x14ac:dyDescent="0.25">
      <c r="A19" s="26"/>
      <c r="B19" s="29"/>
      <c r="C19" s="12" t="s">
        <v>126</v>
      </c>
      <c r="D19" s="3" t="s">
        <v>5</v>
      </c>
      <c r="E19" s="13">
        <v>6.84</v>
      </c>
    </row>
    <row r="20" spans="1:5" ht="45" x14ac:dyDescent="0.25">
      <c r="A20" s="26"/>
      <c r="B20" s="29"/>
      <c r="C20" s="12" t="s">
        <v>127</v>
      </c>
      <c r="D20" s="3" t="s">
        <v>5</v>
      </c>
      <c r="E20" s="13">
        <v>3.44</v>
      </c>
    </row>
    <row r="21" spans="1:5" ht="45" x14ac:dyDescent="0.25">
      <c r="A21" s="26"/>
      <c r="B21" s="29"/>
      <c r="C21" s="12" t="s">
        <v>128</v>
      </c>
      <c r="D21" s="3" t="s">
        <v>5</v>
      </c>
      <c r="E21" s="13">
        <v>35.01</v>
      </c>
    </row>
    <row r="22" spans="1:5" ht="90" x14ac:dyDescent="0.25">
      <c r="A22" s="26"/>
      <c r="B22" s="29"/>
      <c r="C22" s="12" t="s">
        <v>129</v>
      </c>
      <c r="D22" s="3" t="s">
        <v>5</v>
      </c>
      <c r="E22" s="13">
        <v>2.54</v>
      </c>
    </row>
    <row r="23" spans="1:5" ht="30" x14ac:dyDescent="0.25">
      <c r="A23" s="26"/>
      <c r="B23" s="29"/>
      <c r="C23" s="21" t="s">
        <v>183</v>
      </c>
      <c r="D23" s="3" t="s">
        <v>5</v>
      </c>
      <c r="E23" s="13">
        <v>6.86</v>
      </c>
    </row>
    <row r="24" spans="1:5" s="11" customFormat="1" ht="45" customHeight="1" x14ac:dyDescent="0.25">
      <c r="A24" s="26"/>
      <c r="B24" s="29"/>
      <c r="C24" s="31" t="s">
        <v>6</v>
      </c>
      <c r="D24" s="32"/>
      <c r="E24" s="33"/>
    </row>
    <row r="25" spans="1:5" ht="45" x14ac:dyDescent="0.25">
      <c r="A25" s="26"/>
      <c r="B25" s="29"/>
      <c r="C25" s="12" t="s">
        <v>130</v>
      </c>
      <c r="D25" s="3" t="s">
        <v>5</v>
      </c>
      <c r="E25" s="13">
        <v>38.450000000000003</v>
      </c>
    </row>
    <row r="26" spans="1:5" s="11" customFormat="1" ht="45" customHeight="1" x14ac:dyDescent="0.25">
      <c r="A26" s="26"/>
      <c r="B26" s="29"/>
      <c r="C26" s="31" t="s">
        <v>7</v>
      </c>
      <c r="D26" s="32"/>
      <c r="E26" s="33"/>
    </row>
    <row r="27" spans="1:5" s="11" customFormat="1" ht="45" customHeight="1" x14ac:dyDescent="0.25">
      <c r="A27" s="26"/>
      <c r="B27" s="29"/>
      <c r="C27" s="31" t="s">
        <v>8</v>
      </c>
      <c r="D27" s="32"/>
      <c r="E27" s="33"/>
    </row>
    <row r="28" spans="1:5" x14ac:dyDescent="0.25">
      <c r="A28" s="26"/>
      <c r="B28" s="29"/>
      <c r="C28" s="12" t="s">
        <v>9</v>
      </c>
      <c r="D28" s="3" t="s">
        <v>10</v>
      </c>
      <c r="E28" s="13">
        <v>1.1410233894787261</v>
      </c>
    </row>
    <row r="29" spans="1:5" x14ac:dyDescent="0.25">
      <c r="A29" s="26"/>
      <c r="B29" s="29"/>
      <c r="C29" s="12" t="s">
        <v>11</v>
      </c>
      <c r="D29" s="3" t="s">
        <v>10</v>
      </c>
      <c r="E29" s="13">
        <v>1.9797237965993454E-2</v>
      </c>
    </row>
    <row r="30" spans="1:5" x14ac:dyDescent="0.25">
      <c r="A30" s="26"/>
      <c r="B30" s="29"/>
      <c r="C30" s="12" t="s">
        <v>12</v>
      </c>
      <c r="D30" s="3" t="s">
        <v>63</v>
      </c>
      <c r="E30" s="13">
        <v>0.36332767402376903</v>
      </c>
    </row>
    <row r="31" spans="1:5" x14ac:dyDescent="0.25">
      <c r="A31" s="26"/>
      <c r="B31" s="29"/>
      <c r="C31" s="12" t="s">
        <v>13</v>
      </c>
      <c r="D31" s="3" t="s">
        <v>14</v>
      </c>
      <c r="E31" s="13">
        <v>82.232375979112263</v>
      </c>
    </row>
    <row r="32" spans="1:5" x14ac:dyDescent="0.25">
      <c r="A32" s="26"/>
      <c r="B32" s="29"/>
      <c r="C32" s="12" t="s">
        <v>15</v>
      </c>
      <c r="D32" s="3" t="s">
        <v>63</v>
      </c>
      <c r="E32" s="13">
        <v>0.85574644549763035</v>
      </c>
    </row>
    <row r="33" spans="1:5" x14ac:dyDescent="0.25">
      <c r="A33" s="26"/>
      <c r="B33" s="29"/>
      <c r="C33" s="12" t="s">
        <v>16</v>
      </c>
      <c r="D33" s="3" t="s">
        <v>63</v>
      </c>
      <c r="E33" s="13">
        <v>0.99708737864077657</v>
      </c>
    </row>
    <row r="34" spans="1:5" x14ac:dyDescent="0.25">
      <c r="A34" s="26"/>
      <c r="B34" s="29"/>
      <c r="C34" s="12" t="s">
        <v>184</v>
      </c>
      <c r="D34" s="3" t="s">
        <v>185</v>
      </c>
      <c r="E34" s="13">
        <v>371.91</v>
      </c>
    </row>
    <row r="35" spans="1:5" s="11" customFormat="1" ht="45" customHeight="1" x14ac:dyDescent="0.25">
      <c r="A35" s="26"/>
      <c r="B35" s="29"/>
      <c r="C35" s="31" t="s">
        <v>17</v>
      </c>
      <c r="D35" s="32"/>
      <c r="E35" s="33"/>
    </row>
    <row r="36" spans="1:5" x14ac:dyDescent="0.25">
      <c r="A36" s="26"/>
      <c r="B36" s="29"/>
      <c r="C36" s="1" t="s">
        <v>131</v>
      </c>
      <c r="D36" s="3" t="s">
        <v>5</v>
      </c>
      <c r="E36" s="13">
        <v>27.35</v>
      </c>
    </row>
    <row r="37" spans="1:5" x14ac:dyDescent="0.25">
      <c r="A37" s="26"/>
      <c r="B37" s="29"/>
      <c r="C37" s="1" t="s">
        <v>18</v>
      </c>
      <c r="D37" s="3" t="s">
        <v>5</v>
      </c>
      <c r="E37" s="13">
        <v>13.02</v>
      </c>
    </row>
    <row r="38" spans="1:5" x14ac:dyDescent="0.25">
      <c r="A38" s="26"/>
      <c r="B38" s="29"/>
      <c r="C38" s="1" t="s">
        <v>19</v>
      </c>
      <c r="D38" s="3" t="s">
        <v>5</v>
      </c>
      <c r="E38" s="13">
        <v>14.16</v>
      </c>
    </row>
    <row r="39" spans="1:5" x14ac:dyDescent="0.25">
      <c r="A39" s="26"/>
      <c r="B39" s="29"/>
      <c r="C39" s="1" t="s">
        <v>20</v>
      </c>
      <c r="D39" s="3" t="s">
        <v>5</v>
      </c>
      <c r="E39" s="13">
        <v>160.80000000000001</v>
      </c>
    </row>
    <row r="40" spans="1:5" x14ac:dyDescent="0.25">
      <c r="A40" s="26"/>
      <c r="B40" s="29"/>
      <c r="C40" s="1" t="s">
        <v>21</v>
      </c>
      <c r="D40" s="3" t="s">
        <v>5</v>
      </c>
      <c r="E40" s="13">
        <v>172.49</v>
      </c>
    </row>
    <row r="41" spans="1:5" x14ac:dyDescent="0.25">
      <c r="A41" s="26"/>
      <c r="B41" s="29"/>
      <c r="C41" s="1" t="s">
        <v>22</v>
      </c>
      <c r="D41" s="3" t="s">
        <v>5</v>
      </c>
      <c r="E41" s="13">
        <v>23.96</v>
      </c>
    </row>
    <row r="42" spans="1:5" x14ac:dyDescent="0.25">
      <c r="A42" s="26"/>
      <c r="B42" s="29"/>
      <c r="C42" s="1" t="s">
        <v>186</v>
      </c>
      <c r="D42" s="3" t="s">
        <v>5</v>
      </c>
      <c r="E42" s="13">
        <v>8.81</v>
      </c>
    </row>
    <row r="43" spans="1:5" x14ac:dyDescent="0.25">
      <c r="A43" s="26"/>
      <c r="B43" s="29"/>
      <c r="C43" s="1" t="s">
        <v>23</v>
      </c>
      <c r="D43" s="3" t="s">
        <v>5</v>
      </c>
      <c r="E43" s="13">
        <v>28.98</v>
      </c>
    </row>
    <row r="44" spans="1:5" x14ac:dyDescent="0.25">
      <c r="A44" s="26"/>
      <c r="B44" s="29"/>
      <c r="C44" s="1" t="s">
        <v>24</v>
      </c>
      <c r="D44" s="3" t="s">
        <v>5</v>
      </c>
      <c r="E44" s="13">
        <v>26.69</v>
      </c>
    </row>
    <row r="45" spans="1:5" x14ac:dyDescent="0.25">
      <c r="A45" s="26"/>
      <c r="B45" s="29"/>
      <c r="C45" s="1" t="s">
        <v>25</v>
      </c>
      <c r="D45" s="3" t="s">
        <v>5</v>
      </c>
      <c r="E45" s="13">
        <v>458.02</v>
      </c>
    </row>
    <row r="46" spans="1:5" s="11" customFormat="1" ht="45" customHeight="1" x14ac:dyDescent="0.25">
      <c r="A46" s="26"/>
      <c r="B46" s="29"/>
      <c r="C46" s="31" t="s">
        <v>26</v>
      </c>
      <c r="D46" s="32"/>
      <c r="E46" s="33"/>
    </row>
    <row r="47" spans="1:5" x14ac:dyDescent="0.25">
      <c r="A47" s="26"/>
      <c r="B47" s="29"/>
      <c r="C47" s="1" t="s">
        <v>132</v>
      </c>
      <c r="D47" s="3" t="s">
        <v>5</v>
      </c>
      <c r="E47" s="13"/>
    </row>
    <row r="48" spans="1:5" x14ac:dyDescent="0.25">
      <c r="A48" s="26"/>
      <c r="B48" s="29"/>
      <c r="C48" s="1" t="s">
        <v>133</v>
      </c>
      <c r="D48" s="3" t="s">
        <v>5</v>
      </c>
      <c r="E48" s="13">
        <v>2.36</v>
      </c>
    </row>
    <row r="49" spans="1:5" x14ac:dyDescent="0.25">
      <c r="A49" s="26"/>
      <c r="B49" s="29"/>
      <c r="C49" s="1" t="s">
        <v>27</v>
      </c>
      <c r="D49" s="3" t="s">
        <v>5</v>
      </c>
      <c r="E49" s="13">
        <v>21.14</v>
      </c>
    </row>
    <row r="50" spans="1:5" x14ac:dyDescent="0.25">
      <c r="A50" s="26"/>
      <c r="B50" s="29"/>
      <c r="C50" s="1" t="s">
        <v>28</v>
      </c>
      <c r="D50" s="3" t="s">
        <v>5</v>
      </c>
      <c r="E50" s="13">
        <v>47.09</v>
      </c>
    </row>
    <row r="51" spans="1:5" x14ac:dyDescent="0.25">
      <c r="A51" s="26"/>
      <c r="B51" s="29"/>
      <c r="C51" s="1" t="s">
        <v>134</v>
      </c>
      <c r="D51" s="3" t="s">
        <v>5</v>
      </c>
      <c r="E51" s="13">
        <v>7.82</v>
      </c>
    </row>
    <row r="52" spans="1:5" x14ac:dyDescent="0.25">
      <c r="A52" s="26"/>
      <c r="B52" s="29"/>
      <c r="C52" s="1" t="s">
        <v>29</v>
      </c>
      <c r="D52" s="3" t="s">
        <v>5</v>
      </c>
      <c r="E52" s="13">
        <v>0.39</v>
      </c>
    </row>
    <row r="53" spans="1:5" x14ac:dyDescent="0.25">
      <c r="A53" s="26"/>
      <c r="B53" s="29"/>
      <c r="C53" s="1" t="s">
        <v>187</v>
      </c>
      <c r="D53" s="3" t="s">
        <v>5</v>
      </c>
      <c r="E53" s="13">
        <v>2.0299999999999998</v>
      </c>
    </row>
    <row r="54" spans="1:5" x14ac:dyDescent="0.25">
      <c r="A54" s="26"/>
      <c r="B54" s="29"/>
      <c r="C54" s="1" t="s">
        <v>30</v>
      </c>
      <c r="D54" s="3" t="s">
        <v>5</v>
      </c>
      <c r="E54" s="13">
        <v>45.26</v>
      </c>
    </row>
    <row r="55" spans="1:5" x14ac:dyDescent="0.25">
      <c r="A55" s="26"/>
      <c r="B55" s="29"/>
      <c r="C55" s="1" t="s">
        <v>31</v>
      </c>
      <c r="D55" s="3" t="s">
        <v>5</v>
      </c>
      <c r="E55" s="13">
        <v>6.82</v>
      </c>
    </row>
    <row r="56" spans="1:5" x14ac:dyDescent="0.25">
      <c r="A56" s="26"/>
      <c r="B56" s="29"/>
      <c r="C56" s="1" t="s">
        <v>32</v>
      </c>
      <c r="D56" s="3" t="s">
        <v>5</v>
      </c>
      <c r="E56" s="13">
        <v>60.26</v>
      </c>
    </row>
    <row r="57" spans="1:5" x14ac:dyDescent="0.25">
      <c r="A57" s="26"/>
      <c r="B57" s="29"/>
      <c r="C57" s="1" t="s">
        <v>33</v>
      </c>
      <c r="D57" s="3" t="s">
        <v>5</v>
      </c>
      <c r="E57" s="13">
        <v>37.68</v>
      </c>
    </row>
    <row r="58" spans="1:5" x14ac:dyDescent="0.25">
      <c r="A58" s="26"/>
      <c r="B58" s="29"/>
      <c r="C58" s="1" t="s">
        <v>135</v>
      </c>
      <c r="D58" s="3" t="s">
        <v>5</v>
      </c>
      <c r="E58" s="13">
        <v>22.75</v>
      </c>
    </row>
    <row r="59" spans="1:5" ht="105" x14ac:dyDescent="0.25">
      <c r="A59" s="26"/>
      <c r="B59" s="29"/>
      <c r="C59" s="1" t="s">
        <v>136</v>
      </c>
      <c r="D59" s="3" t="s">
        <v>5</v>
      </c>
      <c r="E59" s="13">
        <v>0.95</v>
      </c>
    </row>
    <row r="60" spans="1:5" ht="30" x14ac:dyDescent="0.25">
      <c r="A60" s="26"/>
      <c r="B60" s="29"/>
      <c r="C60" s="1" t="s">
        <v>137</v>
      </c>
      <c r="D60" s="3" t="s">
        <v>5</v>
      </c>
      <c r="E60" s="13">
        <v>62.56</v>
      </c>
    </row>
    <row r="61" spans="1:5" ht="45" x14ac:dyDescent="0.25">
      <c r="A61" s="26"/>
      <c r="B61" s="29"/>
      <c r="C61" s="1" t="s">
        <v>138</v>
      </c>
      <c r="D61" s="3" t="s">
        <v>5</v>
      </c>
      <c r="E61" s="13">
        <v>26.13</v>
      </c>
    </row>
    <row r="62" spans="1:5" ht="60" x14ac:dyDescent="0.25">
      <c r="A62" s="26"/>
      <c r="B62" s="29"/>
      <c r="C62" s="1" t="s">
        <v>139</v>
      </c>
      <c r="D62" s="3" t="s">
        <v>5</v>
      </c>
      <c r="E62" s="13">
        <v>0.82</v>
      </c>
    </row>
    <row r="63" spans="1:5" ht="45" x14ac:dyDescent="0.25">
      <c r="A63" s="26"/>
      <c r="B63" s="29"/>
      <c r="C63" s="1" t="s">
        <v>140</v>
      </c>
      <c r="D63" s="3" t="s">
        <v>5</v>
      </c>
      <c r="E63" s="13">
        <v>48.44</v>
      </c>
    </row>
    <row r="64" spans="1:5" ht="45" x14ac:dyDescent="0.25">
      <c r="A64" s="26"/>
      <c r="B64" s="29"/>
      <c r="C64" s="1" t="s">
        <v>141</v>
      </c>
      <c r="D64" s="3" t="s">
        <v>5</v>
      </c>
      <c r="E64" s="13">
        <v>7.08</v>
      </c>
    </row>
    <row r="65" spans="1:5" ht="30" x14ac:dyDescent="0.25">
      <c r="A65" s="26"/>
      <c r="B65" s="29"/>
      <c r="C65" s="1" t="s">
        <v>142</v>
      </c>
      <c r="D65" s="3" t="s">
        <v>5</v>
      </c>
      <c r="E65" s="13">
        <v>5.92</v>
      </c>
    </row>
    <row r="66" spans="1:5" s="11" customFormat="1" ht="45" customHeight="1" x14ac:dyDescent="0.25">
      <c r="A66" s="26"/>
      <c r="B66" s="29"/>
      <c r="C66" s="31" t="s">
        <v>34</v>
      </c>
      <c r="D66" s="32"/>
      <c r="E66" s="33"/>
    </row>
    <row r="67" spans="1:5" x14ac:dyDescent="0.25">
      <c r="A67" s="26"/>
      <c r="B67" s="29"/>
      <c r="C67" s="1" t="s">
        <v>35</v>
      </c>
      <c r="D67" s="3" t="s">
        <v>5</v>
      </c>
      <c r="E67" s="13">
        <v>44.45</v>
      </c>
    </row>
    <row r="68" spans="1:5" x14ac:dyDescent="0.25">
      <c r="A68" s="26"/>
      <c r="B68" s="29"/>
      <c r="C68" s="1" t="s">
        <v>36</v>
      </c>
      <c r="D68" s="3" t="s">
        <v>5</v>
      </c>
      <c r="E68" s="13">
        <v>0.5</v>
      </c>
    </row>
    <row r="69" spans="1:5" x14ac:dyDescent="0.25">
      <c r="A69" s="26"/>
      <c r="B69" s="29"/>
      <c r="C69" s="1" t="s">
        <v>37</v>
      </c>
      <c r="D69" s="3" t="s">
        <v>5</v>
      </c>
      <c r="E69" s="13">
        <v>1.41</v>
      </c>
    </row>
    <row r="70" spans="1:5" x14ac:dyDescent="0.25">
      <c r="A70" s="26"/>
      <c r="B70" s="29"/>
      <c r="C70" s="1" t="s">
        <v>143</v>
      </c>
      <c r="D70" s="3" t="s">
        <v>5</v>
      </c>
      <c r="E70" s="13">
        <v>3.11</v>
      </c>
    </row>
    <row r="71" spans="1:5" x14ac:dyDescent="0.25">
      <c r="A71" s="26"/>
      <c r="B71" s="29"/>
      <c r="C71" s="1" t="s">
        <v>144</v>
      </c>
      <c r="D71" s="3" t="s">
        <v>5</v>
      </c>
      <c r="E71" s="13">
        <v>5.27</v>
      </c>
    </row>
    <row r="72" spans="1:5" x14ac:dyDescent="0.25">
      <c r="A72" s="26"/>
      <c r="B72" s="29"/>
      <c r="C72" s="1" t="s">
        <v>38</v>
      </c>
      <c r="D72" s="3" t="s">
        <v>5</v>
      </c>
      <c r="E72" s="13">
        <v>0.89</v>
      </c>
    </row>
    <row r="73" spans="1:5" x14ac:dyDescent="0.25">
      <c r="A73" s="26"/>
      <c r="B73" s="29"/>
      <c r="C73" s="1" t="s">
        <v>39</v>
      </c>
      <c r="D73" s="3" t="s">
        <v>5</v>
      </c>
      <c r="E73" s="13">
        <v>0.45</v>
      </c>
    </row>
    <row r="74" spans="1:5" x14ac:dyDescent="0.25">
      <c r="A74" s="26"/>
      <c r="B74" s="29"/>
      <c r="C74" s="1" t="s">
        <v>145</v>
      </c>
      <c r="D74" s="3" t="s">
        <v>5</v>
      </c>
      <c r="E74" s="13">
        <v>0.2</v>
      </c>
    </row>
    <row r="75" spans="1:5" x14ac:dyDescent="0.25">
      <c r="A75" s="26"/>
      <c r="B75" s="29"/>
      <c r="C75" s="1" t="s">
        <v>40</v>
      </c>
      <c r="D75" s="3" t="s">
        <v>5</v>
      </c>
      <c r="E75" s="13">
        <v>1.34</v>
      </c>
    </row>
    <row r="76" spans="1:5" s="11" customFormat="1" ht="45" customHeight="1" x14ac:dyDescent="0.25">
      <c r="A76" s="26"/>
      <c r="B76" s="29"/>
      <c r="C76" s="31" t="s">
        <v>41</v>
      </c>
      <c r="D76" s="32"/>
      <c r="E76" s="33"/>
    </row>
    <row r="77" spans="1:5" x14ac:dyDescent="0.25">
      <c r="A77" s="26"/>
      <c r="B77" s="29"/>
      <c r="C77" s="1" t="s">
        <v>146</v>
      </c>
      <c r="D77" s="3" t="s">
        <v>5</v>
      </c>
      <c r="E77" s="13">
        <v>5.65</v>
      </c>
    </row>
    <row r="78" spans="1:5" ht="120" x14ac:dyDescent="0.25">
      <c r="A78" s="26"/>
      <c r="B78" s="29"/>
      <c r="C78" s="2" t="s">
        <v>147</v>
      </c>
      <c r="D78" s="3" t="s">
        <v>5</v>
      </c>
      <c r="E78" s="13">
        <v>7.9</v>
      </c>
    </row>
    <row r="79" spans="1:5" ht="225" x14ac:dyDescent="0.25">
      <c r="A79" s="26"/>
      <c r="B79" s="29"/>
      <c r="C79" s="2" t="s">
        <v>148</v>
      </c>
      <c r="D79" s="3" t="s">
        <v>5</v>
      </c>
      <c r="E79" s="13">
        <v>4.7699999999999996</v>
      </c>
    </row>
    <row r="80" spans="1:5" ht="60" x14ac:dyDescent="0.25">
      <c r="A80" s="26"/>
      <c r="B80" s="29"/>
      <c r="C80" s="22" t="s">
        <v>188</v>
      </c>
      <c r="D80" s="3" t="s">
        <v>5</v>
      </c>
      <c r="E80" s="19">
        <v>0.56000000000000005</v>
      </c>
    </row>
    <row r="81" spans="1:5" s="11" customFormat="1" ht="45" customHeight="1" x14ac:dyDescent="0.25">
      <c r="A81" s="26"/>
      <c r="B81" s="29"/>
      <c r="C81" s="31" t="s">
        <v>42</v>
      </c>
      <c r="D81" s="32"/>
      <c r="E81" s="33"/>
    </row>
    <row r="82" spans="1:5" ht="60" x14ac:dyDescent="0.25">
      <c r="A82" s="26"/>
      <c r="B82" s="29"/>
      <c r="C82" s="1" t="s">
        <v>149</v>
      </c>
      <c r="D82" s="3" t="s">
        <v>5</v>
      </c>
      <c r="E82" s="13">
        <v>8047</v>
      </c>
    </row>
    <row r="83" spans="1:5" x14ac:dyDescent="0.25">
      <c r="A83" s="26"/>
      <c r="B83" s="29"/>
      <c r="C83" s="1" t="s">
        <v>150</v>
      </c>
      <c r="D83" s="3" t="s">
        <v>5</v>
      </c>
      <c r="E83" s="13">
        <v>4819.2700000000004</v>
      </c>
    </row>
    <row r="84" spans="1:5" x14ac:dyDescent="0.25">
      <c r="A84" s="26"/>
      <c r="B84" s="29"/>
      <c r="C84" s="1" t="s">
        <v>151</v>
      </c>
      <c r="D84" s="3" t="s">
        <v>5</v>
      </c>
      <c r="E84" s="13">
        <v>223.21</v>
      </c>
    </row>
    <row r="85" spans="1:5" x14ac:dyDescent="0.25">
      <c r="A85" s="26"/>
      <c r="B85" s="29"/>
      <c r="C85" s="1" t="s">
        <v>43</v>
      </c>
      <c r="D85" s="3" t="s">
        <v>5</v>
      </c>
      <c r="E85" s="13">
        <v>2768.51</v>
      </c>
    </row>
    <row r="86" spans="1:5" s="11" customFormat="1" ht="45" customHeight="1" x14ac:dyDescent="0.25">
      <c r="A86" s="26"/>
      <c r="B86" s="29"/>
      <c r="C86" s="31" t="s">
        <v>44</v>
      </c>
      <c r="D86" s="32"/>
      <c r="E86" s="33"/>
    </row>
    <row r="87" spans="1:5" x14ac:dyDescent="0.25">
      <c r="A87" s="26"/>
      <c r="B87" s="29"/>
      <c r="C87" s="1" t="s">
        <v>45</v>
      </c>
      <c r="D87" s="3" t="s">
        <v>5</v>
      </c>
      <c r="E87" s="13">
        <v>41.56</v>
      </c>
    </row>
    <row r="88" spans="1:5" x14ac:dyDescent="0.25">
      <c r="A88" s="26"/>
      <c r="B88" s="29"/>
      <c r="C88" s="1" t="s">
        <v>46</v>
      </c>
      <c r="D88" s="3" t="s">
        <v>5</v>
      </c>
      <c r="E88" s="13">
        <v>2.69</v>
      </c>
    </row>
    <row r="89" spans="1:5" x14ac:dyDescent="0.25">
      <c r="A89" s="26"/>
      <c r="B89" s="29"/>
      <c r="C89" s="1" t="s">
        <v>47</v>
      </c>
      <c r="D89" s="3" t="s">
        <v>5</v>
      </c>
      <c r="E89" s="13">
        <v>30.54</v>
      </c>
    </row>
    <row r="90" spans="1:5" x14ac:dyDescent="0.25">
      <c r="A90" s="26"/>
      <c r="B90" s="29"/>
      <c r="C90" s="1" t="s">
        <v>152</v>
      </c>
      <c r="D90" s="3" t="s">
        <v>5</v>
      </c>
      <c r="E90" s="13">
        <v>16.66</v>
      </c>
    </row>
    <row r="91" spans="1:5" ht="60" x14ac:dyDescent="0.25">
      <c r="A91" s="26"/>
      <c r="B91" s="29"/>
      <c r="C91" s="1" t="s">
        <v>189</v>
      </c>
      <c r="D91" s="3" t="s">
        <v>5</v>
      </c>
      <c r="E91" s="13">
        <v>148.22</v>
      </c>
    </row>
    <row r="92" spans="1:5" x14ac:dyDescent="0.25">
      <c r="A92" s="26"/>
      <c r="B92" s="29"/>
      <c r="C92" s="1" t="s">
        <v>48</v>
      </c>
      <c r="D92" s="3" t="s">
        <v>5</v>
      </c>
      <c r="E92" s="13">
        <f>68.11+1032.53</f>
        <v>1100.6399999999999</v>
      </c>
    </row>
    <row r="93" spans="1:5" ht="30" x14ac:dyDescent="0.25">
      <c r="A93" s="26"/>
      <c r="B93" s="29"/>
      <c r="C93" s="1" t="s">
        <v>190</v>
      </c>
      <c r="D93" s="3" t="s">
        <v>5</v>
      </c>
      <c r="E93" s="13">
        <v>5.64</v>
      </c>
    </row>
    <row r="94" spans="1:5" ht="45" x14ac:dyDescent="0.25">
      <c r="A94" s="26"/>
      <c r="B94" s="29"/>
      <c r="C94" s="1" t="s">
        <v>191</v>
      </c>
      <c r="D94" s="3" t="s">
        <v>5</v>
      </c>
      <c r="E94" s="13">
        <v>37.11</v>
      </c>
    </row>
    <row r="95" spans="1:5" ht="30" x14ac:dyDescent="0.25">
      <c r="A95" s="26"/>
      <c r="B95" s="29"/>
      <c r="C95" s="1" t="s">
        <v>192</v>
      </c>
      <c r="D95" s="3" t="s">
        <v>5</v>
      </c>
      <c r="E95" s="13">
        <v>21.38</v>
      </c>
    </row>
    <row r="96" spans="1:5" x14ac:dyDescent="0.25">
      <c r="A96" s="26"/>
      <c r="B96" s="29"/>
      <c r="C96" s="1" t="s">
        <v>52</v>
      </c>
      <c r="D96" s="3" t="s">
        <v>5</v>
      </c>
      <c r="E96" s="13">
        <v>252.73</v>
      </c>
    </row>
    <row r="97" spans="1:5" x14ac:dyDescent="0.25">
      <c r="A97" s="26"/>
      <c r="B97" s="29"/>
      <c r="C97" s="1" t="s">
        <v>153</v>
      </c>
      <c r="D97" s="3" t="s">
        <v>5</v>
      </c>
      <c r="E97" s="13">
        <v>0.92</v>
      </c>
    </row>
    <row r="98" spans="1:5" ht="30" x14ac:dyDescent="0.25">
      <c r="A98" s="26"/>
      <c r="B98" s="29"/>
      <c r="C98" s="1" t="s">
        <v>53</v>
      </c>
      <c r="D98" s="3" t="s">
        <v>5</v>
      </c>
      <c r="E98" s="13">
        <v>25</v>
      </c>
    </row>
    <row r="99" spans="1:5" ht="14.45" customHeight="1" x14ac:dyDescent="0.25">
      <c r="A99" s="26"/>
      <c r="B99" s="29"/>
      <c r="C99" s="1" t="s">
        <v>193</v>
      </c>
      <c r="D99" s="3" t="s">
        <v>5</v>
      </c>
      <c r="E99" s="13">
        <v>6.34</v>
      </c>
    </row>
    <row r="100" spans="1:5" x14ac:dyDescent="0.25">
      <c r="A100" s="26"/>
      <c r="B100" s="29"/>
      <c r="C100" s="1" t="s">
        <v>54</v>
      </c>
      <c r="D100" s="3" t="s">
        <v>5</v>
      </c>
      <c r="E100" s="13">
        <v>10.52</v>
      </c>
    </row>
    <row r="101" spans="1:5" x14ac:dyDescent="0.25">
      <c r="A101" s="26"/>
      <c r="B101" s="29"/>
      <c r="C101" s="1" t="s">
        <v>174</v>
      </c>
      <c r="D101" s="3" t="s">
        <v>5</v>
      </c>
      <c r="E101" s="13"/>
    </row>
    <row r="102" spans="1:5" x14ac:dyDescent="0.25">
      <c r="A102" s="26"/>
      <c r="B102" s="29"/>
      <c r="C102" s="1" t="s">
        <v>154</v>
      </c>
      <c r="D102" s="3" t="s">
        <v>5</v>
      </c>
      <c r="E102" s="13">
        <v>1.7</v>
      </c>
    </row>
    <row r="103" spans="1:5" x14ac:dyDescent="0.25">
      <c r="A103" s="26"/>
      <c r="B103" s="29"/>
      <c r="C103" s="1" t="s">
        <v>194</v>
      </c>
      <c r="D103" s="3" t="s">
        <v>5</v>
      </c>
      <c r="E103" s="13">
        <v>8.7200000000000006</v>
      </c>
    </row>
    <row r="104" spans="1:5" x14ac:dyDescent="0.25">
      <c r="A104" s="26"/>
      <c r="B104" s="29"/>
      <c r="C104" s="1" t="s">
        <v>55</v>
      </c>
      <c r="D104" s="3" t="s">
        <v>5</v>
      </c>
      <c r="E104" s="13">
        <v>141.72999999999999</v>
      </c>
    </row>
    <row r="105" spans="1:5" x14ac:dyDescent="0.25">
      <c r="A105" s="26"/>
      <c r="B105" s="29"/>
      <c r="C105" s="1" t="s">
        <v>195</v>
      </c>
      <c r="D105" s="3" t="s">
        <v>5</v>
      </c>
      <c r="E105" s="13">
        <v>0.56000000000000005</v>
      </c>
    </row>
    <row r="106" spans="1:5" x14ac:dyDescent="0.25">
      <c r="A106" s="26"/>
      <c r="B106" s="29"/>
      <c r="C106" s="1" t="s">
        <v>56</v>
      </c>
      <c r="D106" s="3" t="s">
        <v>5</v>
      </c>
      <c r="E106" s="13"/>
    </row>
    <row r="107" spans="1:5" x14ac:dyDescent="0.25">
      <c r="A107" s="26"/>
      <c r="B107" s="29"/>
      <c r="C107" s="1" t="s">
        <v>57</v>
      </c>
      <c r="D107" s="3" t="s">
        <v>5</v>
      </c>
      <c r="E107" s="13">
        <v>35.31</v>
      </c>
    </row>
    <row r="108" spans="1:5" x14ac:dyDescent="0.25">
      <c r="A108" s="26"/>
      <c r="B108" s="29"/>
      <c r="C108" s="1" t="s">
        <v>156</v>
      </c>
      <c r="D108" s="3" t="s">
        <v>5</v>
      </c>
      <c r="E108" s="13">
        <v>11.78</v>
      </c>
    </row>
    <row r="109" spans="1:5" ht="60" x14ac:dyDescent="0.25">
      <c r="A109" s="26"/>
      <c r="B109" s="29"/>
      <c r="C109" s="1" t="s">
        <v>157</v>
      </c>
      <c r="D109" s="3" t="s">
        <v>5</v>
      </c>
      <c r="E109" s="13"/>
    </row>
    <row r="110" spans="1:5" ht="30" x14ac:dyDescent="0.25">
      <c r="A110" s="26"/>
      <c r="B110" s="29"/>
      <c r="C110" s="1" t="s">
        <v>158</v>
      </c>
      <c r="D110" s="3" t="s">
        <v>5</v>
      </c>
      <c r="E110" s="13">
        <v>2.31</v>
      </c>
    </row>
    <row r="111" spans="1:5" x14ac:dyDescent="0.25">
      <c r="A111" s="26"/>
      <c r="B111" s="29"/>
      <c r="C111" s="1" t="s">
        <v>58</v>
      </c>
      <c r="D111" s="3" t="s">
        <v>5</v>
      </c>
      <c r="E111" s="13">
        <f>74.59+3.44+27.04+17.42+21.72+94.25</f>
        <v>238.45999999999998</v>
      </c>
    </row>
    <row r="112" spans="1:5" ht="90" x14ac:dyDescent="0.25">
      <c r="A112" s="26"/>
      <c r="B112" s="29"/>
      <c r="C112" s="1" t="s">
        <v>159</v>
      </c>
      <c r="D112" s="3" t="s">
        <v>5</v>
      </c>
      <c r="E112" s="13">
        <v>4.51</v>
      </c>
    </row>
    <row r="113" spans="1:7" ht="75" x14ac:dyDescent="0.25">
      <c r="A113" s="26"/>
      <c r="B113" s="29"/>
      <c r="C113" s="1" t="s">
        <v>59</v>
      </c>
      <c r="D113" s="3" t="s">
        <v>5</v>
      </c>
      <c r="E113" s="13">
        <v>4.53</v>
      </c>
    </row>
    <row r="114" spans="1:7" ht="45" x14ac:dyDescent="0.25">
      <c r="A114" s="26"/>
      <c r="B114" s="29"/>
      <c r="C114" s="1" t="s">
        <v>160</v>
      </c>
      <c r="D114" s="3" t="s">
        <v>5</v>
      </c>
      <c r="E114" s="13">
        <v>13.94</v>
      </c>
    </row>
    <row r="115" spans="1:7" ht="45" x14ac:dyDescent="0.25">
      <c r="A115" s="26"/>
      <c r="B115" s="29"/>
      <c r="C115" s="1" t="s">
        <v>60</v>
      </c>
      <c r="D115" s="3" t="s">
        <v>5</v>
      </c>
      <c r="E115" s="13">
        <v>12.9</v>
      </c>
    </row>
    <row r="116" spans="1:7" ht="81" customHeight="1" x14ac:dyDescent="0.25">
      <c r="A116" s="26"/>
      <c r="B116" s="29"/>
      <c r="C116" s="1" t="s">
        <v>161</v>
      </c>
      <c r="D116" s="3" t="s">
        <v>5</v>
      </c>
      <c r="E116" s="13">
        <v>7.94</v>
      </c>
    </row>
    <row r="117" spans="1:7" ht="186" customHeight="1" x14ac:dyDescent="0.25">
      <c r="A117" s="26"/>
      <c r="B117" s="29"/>
      <c r="C117" s="1" t="s">
        <v>162</v>
      </c>
      <c r="D117" s="3" t="s">
        <v>5</v>
      </c>
      <c r="E117" s="13">
        <v>5.98</v>
      </c>
    </row>
    <row r="118" spans="1:7" ht="52.5" customHeight="1" x14ac:dyDescent="0.25">
      <c r="A118" s="26"/>
      <c r="B118" s="29"/>
      <c r="C118" s="1" t="s">
        <v>163</v>
      </c>
      <c r="D118" s="3" t="s">
        <v>5</v>
      </c>
      <c r="E118" s="13">
        <v>0.39</v>
      </c>
    </row>
    <row r="119" spans="1:7" ht="49.5" customHeight="1" x14ac:dyDescent="0.25">
      <c r="A119" s="26"/>
      <c r="B119" s="29"/>
      <c r="C119" s="1" t="s">
        <v>164</v>
      </c>
      <c r="D119" s="3" t="s">
        <v>5</v>
      </c>
      <c r="E119" s="13">
        <v>5.46</v>
      </c>
    </row>
    <row r="120" spans="1:7" ht="94.5" customHeight="1" x14ac:dyDescent="0.25">
      <c r="A120" s="26"/>
      <c r="B120" s="29"/>
      <c r="C120" s="1" t="s">
        <v>165</v>
      </c>
      <c r="D120" s="3" t="s">
        <v>5</v>
      </c>
      <c r="E120" s="13">
        <f>1.9</f>
        <v>1.9</v>
      </c>
    </row>
    <row r="121" spans="1:7" ht="45" x14ac:dyDescent="0.25">
      <c r="A121" s="26"/>
      <c r="B121" s="29"/>
      <c r="C121" s="1" t="s">
        <v>166</v>
      </c>
      <c r="D121" s="3" t="s">
        <v>5</v>
      </c>
      <c r="E121" s="13">
        <v>6.77</v>
      </c>
    </row>
    <row r="122" spans="1:7" ht="30" x14ac:dyDescent="0.25">
      <c r="A122" s="26"/>
      <c r="B122" s="29"/>
      <c r="C122" s="1" t="s">
        <v>167</v>
      </c>
      <c r="D122" s="3" t="s">
        <v>5</v>
      </c>
      <c r="E122" s="13">
        <v>1.35</v>
      </c>
    </row>
    <row r="123" spans="1:7" ht="45" x14ac:dyDescent="0.25">
      <c r="A123" s="26"/>
      <c r="B123" s="29"/>
      <c r="C123" s="1" t="s">
        <v>168</v>
      </c>
      <c r="D123" s="3" t="s">
        <v>5</v>
      </c>
      <c r="E123" s="13">
        <f>27.54+0.51</f>
        <v>28.05</v>
      </c>
    </row>
    <row r="124" spans="1:7" ht="60" x14ac:dyDescent="0.25">
      <c r="A124" s="26"/>
      <c r="B124" s="29"/>
      <c r="C124" s="1" t="s">
        <v>169</v>
      </c>
      <c r="D124" s="3" t="s">
        <v>5</v>
      </c>
      <c r="E124" s="13">
        <v>10.44</v>
      </c>
    </row>
    <row r="125" spans="1:7" ht="30" x14ac:dyDescent="0.25">
      <c r="A125" s="26"/>
      <c r="B125" s="29"/>
      <c r="C125" s="1" t="s">
        <v>61</v>
      </c>
      <c r="D125" s="3" t="s">
        <v>5</v>
      </c>
      <c r="E125" s="13">
        <v>9.69</v>
      </c>
    </row>
    <row r="126" spans="1:7" x14ac:dyDescent="0.25">
      <c r="A126" s="27"/>
      <c r="B126" s="30"/>
      <c r="C126" s="1" t="s">
        <v>62</v>
      </c>
      <c r="D126" s="3" t="s">
        <v>5</v>
      </c>
      <c r="E126" s="13">
        <v>11.13</v>
      </c>
    </row>
    <row r="128" spans="1:7" x14ac:dyDescent="0.25">
      <c r="E128" s="15"/>
      <c r="G128" s="15"/>
    </row>
  </sheetData>
  <mergeCells count="15">
    <mergeCell ref="A7:E7"/>
    <mergeCell ref="C12:E12"/>
    <mergeCell ref="C13:E13"/>
    <mergeCell ref="C15:E15"/>
    <mergeCell ref="A12:A126"/>
    <mergeCell ref="B12:B126"/>
    <mergeCell ref="C24:E24"/>
    <mergeCell ref="C27:E27"/>
    <mergeCell ref="C35:E35"/>
    <mergeCell ref="C46:E46"/>
    <mergeCell ref="C66:E66"/>
    <mergeCell ref="C76:E76"/>
    <mergeCell ref="C81:E81"/>
    <mergeCell ref="C86:E86"/>
    <mergeCell ref="C26:E2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28"/>
  <sheetViews>
    <sheetView workbookViewId="0">
      <selection activeCell="A12" sqref="A12:A12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48.75" customHeight="1" x14ac:dyDescent="0.25">
      <c r="A7" s="24" t="s">
        <v>121</v>
      </c>
      <c r="B7" s="24"/>
      <c r="C7" s="24"/>
      <c r="D7" s="24"/>
      <c r="E7" s="24"/>
    </row>
    <row r="8" spans="1:5" s="4" customFormat="1" ht="2.25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5" t="s">
        <v>108</v>
      </c>
      <c r="B12" s="28" t="s">
        <v>109</v>
      </c>
      <c r="C12" s="31" t="s">
        <v>0</v>
      </c>
      <c r="D12" s="32"/>
      <c r="E12" s="33"/>
    </row>
    <row r="13" spans="1:5" s="11" customFormat="1" ht="45" customHeight="1" x14ac:dyDescent="0.25">
      <c r="A13" s="26"/>
      <c r="B13" s="29"/>
      <c r="C13" s="31" t="s">
        <v>1</v>
      </c>
      <c r="D13" s="32"/>
      <c r="E13" s="33"/>
    </row>
    <row r="14" spans="1:5" ht="45" x14ac:dyDescent="0.25">
      <c r="A14" s="26"/>
      <c r="B14" s="29"/>
      <c r="C14" s="12" t="s">
        <v>2</v>
      </c>
      <c r="D14" s="3" t="s">
        <v>3</v>
      </c>
      <c r="E14" s="13">
        <v>32186.400000000001</v>
      </c>
    </row>
    <row r="15" spans="1:5" s="11" customFormat="1" ht="49.5" customHeight="1" x14ac:dyDescent="0.25">
      <c r="A15" s="26"/>
      <c r="B15" s="29"/>
      <c r="C15" s="31" t="s">
        <v>4</v>
      </c>
      <c r="D15" s="32"/>
      <c r="E15" s="33"/>
    </row>
    <row r="16" spans="1:5" ht="30" customHeight="1" x14ac:dyDescent="0.25">
      <c r="A16" s="26"/>
      <c r="B16" s="29"/>
      <c r="C16" s="12" t="s">
        <v>124</v>
      </c>
      <c r="D16" s="3" t="s">
        <v>5</v>
      </c>
      <c r="E16" s="13">
        <v>135.79</v>
      </c>
    </row>
    <row r="17" spans="1:5" ht="45" x14ac:dyDescent="0.25">
      <c r="A17" s="26"/>
      <c r="B17" s="29"/>
      <c r="C17" s="12" t="s">
        <v>125</v>
      </c>
      <c r="D17" s="3" t="s">
        <v>5</v>
      </c>
      <c r="E17" s="13">
        <v>746.77</v>
      </c>
    </row>
    <row r="18" spans="1:5" ht="45" x14ac:dyDescent="0.25">
      <c r="A18" s="26"/>
      <c r="B18" s="29"/>
      <c r="C18" s="20" t="s">
        <v>182</v>
      </c>
      <c r="D18" s="3" t="s">
        <v>5</v>
      </c>
      <c r="E18" s="13"/>
    </row>
    <row r="19" spans="1:5" ht="30" x14ac:dyDescent="0.25">
      <c r="A19" s="26"/>
      <c r="B19" s="29"/>
      <c r="C19" s="12" t="s">
        <v>126</v>
      </c>
      <c r="D19" s="3" t="s">
        <v>5</v>
      </c>
      <c r="E19" s="13">
        <v>6.84</v>
      </c>
    </row>
    <row r="20" spans="1:5" ht="45" x14ac:dyDescent="0.25">
      <c r="A20" s="26"/>
      <c r="B20" s="29"/>
      <c r="C20" s="12" t="s">
        <v>127</v>
      </c>
      <c r="D20" s="3" t="s">
        <v>5</v>
      </c>
      <c r="E20" s="13">
        <v>3.44</v>
      </c>
    </row>
    <row r="21" spans="1:5" ht="45" x14ac:dyDescent="0.25">
      <c r="A21" s="26"/>
      <c r="B21" s="29"/>
      <c r="C21" s="12" t="s">
        <v>128</v>
      </c>
      <c r="D21" s="3" t="s">
        <v>5</v>
      </c>
      <c r="E21" s="13">
        <v>35</v>
      </c>
    </row>
    <row r="22" spans="1:5" ht="90" x14ac:dyDescent="0.25">
      <c r="A22" s="26"/>
      <c r="B22" s="29"/>
      <c r="C22" s="12" t="s">
        <v>129</v>
      </c>
      <c r="D22" s="3" t="s">
        <v>5</v>
      </c>
      <c r="E22" s="13">
        <v>2.54</v>
      </c>
    </row>
    <row r="23" spans="1:5" ht="30" x14ac:dyDescent="0.25">
      <c r="A23" s="26"/>
      <c r="B23" s="29"/>
      <c r="C23" s="21" t="s">
        <v>183</v>
      </c>
      <c r="D23" s="3" t="s">
        <v>5</v>
      </c>
      <c r="E23" s="13">
        <v>6.86</v>
      </c>
    </row>
    <row r="24" spans="1:5" s="11" customFormat="1" ht="45" customHeight="1" x14ac:dyDescent="0.25">
      <c r="A24" s="26"/>
      <c r="B24" s="29"/>
      <c r="C24" s="31" t="s">
        <v>6</v>
      </c>
      <c r="D24" s="32"/>
      <c r="E24" s="33"/>
    </row>
    <row r="25" spans="1:5" ht="45" x14ac:dyDescent="0.25">
      <c r="A25" s="26"/>
      <c r="B25" s="29"/>
      <c r="C25" s="12" t="s">
        <v>130</v>
      </c>
      <c r="D25" s="3" t="s">
        <v>5</v>
      </c>
      <c r="E25" s="13">
        <v>38.44</v>
      </c>
    </row>
    <row r="26" spans="1:5" s="11" customFormat="1" ht="45" customHeight="1" x14ac:dyDescent="0.25">
      <c r="A26" s="26"/>
      <c r="B26" s="29"/>
      <c r="C26" s="31" t="s">
        <v>7</v>
      </c>
      <c r="D26" s="32"/>
      <c r="E26" s="33"/>
    </row>
    <row r="27" spans="1:5" s="11" customFormat="1" ht="45" customHeight="1" x14ac:dyDescent="0.25">
      <c r="A27" s="26"/>
      <c r="B27" s="29"/>
      <c r="C27" s="31" t="s">
        <v>8</v>
      </c>
      <c r="D27" s="32"/>
      <c r="E27" s="33"/>
    </row>
    <row r="28" spans="1:5" x14ac:dyDescent="0.25">
      <c r="A28" s="26"/>
      <c r="B28" s="29"/>
      <c r="C28" s="12" t="s">
        <v>9</v>
      </c>
      <c r="D28" s="3" t="s">
        <v>10</v>
      </c>
      <c r="E28" s="13">
        <v>1.1410233894787261</v>
      </c>
    </row>
    <row r="29" spans="1:5" x14ac:dyDescent="0.25">
      <c r="A29" s="26"/>
      <c r="B29" s="29"/>
      <c r="C29" s="12" t="s">
        <v>11</v>
      </c>
      <c r="D29" s="3" t="s">
        <v>10</v>
      </c>
      <c r="E29" s="13">
        <v>1.9797237965993454E-2</v>
      </c>
    </row>
    <row r="30" spans="1:5" x14ac:dyDescent="0.25">
      <c r="A30" s="26"/>
      <c r="B30" s="29"/>
      <c r="C30" s="12" t="s">
        <v>12</v>
      </c>
      <c r="D30" s="3" t="s">
        <v>63</v>
      </c>
      <c r="E30" s="13">
        <v>0.36332767402376903</v>
      </c>
    </row>
    <row r="31" spans="1:5" x14ac:dyDescent="0.25">
      <c r="A31" s="26"/>
      <c r="B31" s="29"/>
      <c r="C31" s="12" t="s">
        <v>13</v>
      </c>
      <c r="D31" s="3" t="s">
        <v>14</v>
      </c>
      <c r="E31" s="13">
        <v>82.232375979112263</v>
      </c>
    </row>
    <row r="32" spans="1:5" x14ac:dyDescent="0.25">
      <c r="A32" s="26"/>
      <c r="B32" s="29"/>
      <c r="C32" s="12" t="s">
        <v>15</v>
      </c>
      <c r="D32" s="3" t="s">
        <v>63</v>
      </c>
      <c r="E32" s="13">
        <v>0.85574644549763035</v>
      </c>
    </row>
    <row r="33" spans="1:5" x14ac:dyDescent="0.25">
      <c r="A33" s="26"/>
      <c r="B33" s="29"/>
      <c r="C33" s="12" t="s">
        <v>16</v>
      </c>
      <c r="D33" s="3" t="s">
        <v>63</v>
      </c>
      <c r="E33" s="13">
        <v>0.99708737864077657</v>
      </c>
    </row>
    <row r="34" spans="1:5" x14ac:dyDescent="0.25">
      <c r="A34" s="26"/>
      <c r="B34" s="29"/>
      <c r="C34" s="12" t="s">
        <v>184</v>
      </c>
      <c r="D34" s="3" t="s">
        <v>185</v>
      </c>
      <c r="E34" s="13">
        <v>371.82</v>
      </c>
    </row>
    <row r="35" spans="1:5" s="11" customFormat="1" ht="45" customHeight="1" x14ac:dyDescent="0.25">
      <c r="A35" s="26"/>
      <c r="B35" s="29"/>
      <c r="C35" s="31" t="s">
        <v>17</v>
      </c>
      <c r="D35" s="32"/>
      <c r="E35" s="33"/>
    </row>
    <row r="36" spans="1:5" x14ac:dyDescent="0.25">
      <c r="A36" s="26"/>
      <c r="B36" s="29"/>
      <c r="C36" s="1" t="s">
        <v>131</v>
      </c>
      <c r="D36" s="3" t="s">
        <v>5</v>
      </c>
      <c r="E36" s="13">
        <v>27.34</v>
      </c>
    </row>
    <row r="37" spans="1:5" x14ac:dyDescent="0.25">
      <c r="A37" s="26"/>
      <c r="B37" s="29"/>
      <c r="C37" s="1" t="s">
        <v>18</v>
      </c>
      <c r="D37" s="3" t="s">
        <v>5</v>
      </c>
      <c r="E37" s="13">
        <v>13.01</v>
      </c>
    </row>
    <row r="38" spans="1:5" x14ac:dyDescent="0.25">
      <c r="A38" s="26"/>
      <c r="B38" s="29"/>
      <c r="C38" s="1" t="s">
        <v>19</v>
      </c>
      <c r="D38" s="3" t="s">
        <v>5</v>
      </c>
      <c r="E38" s="13">
        <v>14.16</v>
      </c>
    </row>
    <row r="39" spans="1:5" x14ac:dyDescent="0.25">
      <c r="A39" s="26"/>
      <c r="B39" s="29"/>
      <c r="C39" s="1" t="s">
        <v>20</v>
      </c>
      <c r="D39" s="3" t="s">
        <v>5</v>
      </c>
      <c r="E39" s="13">
        <v>160.77000000000001</v>
      </c>
    </row>
    <row r="40" spans="1:5" x14ac:dyDescent="0.25">
      <c r="A40" s="26"/>
      <c r="B40" s="29"/>
      <c r="C40" s="1" t="s">
        <v>21</v>
      </c>
      <c r="D40" s="3" t="s">
        <v>5</v>
      </c>
      <c r="E40" s="13">
        <v>172.44</v>
      </c>
    </row>
    <row r="41" spans="1:5" x14ac:dyDescent="0.25">
      <c r="A41" s="26"/>
      <c r="B41" s="29"/>
      <c r="C41" s="1" t="s">
        <v>22</v>
      </c>
      <c r="D41" s="3" t="s">
        <v>5</v>
      </c>
      <c r="E41" s="13">
        <v>23.95</v>
      </c>
    </row>
    <row r="42" spans="1:5" x14ac:dyDescent="0.25">
      <c r="A42" s="26"/>
      <c r="B42" s="29"/>
      <c r="C42" s="1" t="s">
        <v>186</v>
      </c>
      <c r="D42" s="3" t="s">
        <v>5</v>
      </c>
      <c r="E42" s="13">
        <v>8.81</v>
      </c>
    </row>
    <row r="43" spans="1:5" x14ac:dyDescent="0.25">
      <c r="A43" s="26"/>
      <c r="B43" s="29"/>
      <c r="C43" s="1" t="s">
        <v>23</v>
      </c>
      <c r="D43" s="3" t="s">
        <v>5</v>
      </c>
      <c r="E43" s="13">
        <v>28.98</v>
      </c>
    </row>
    <row r="44" spans="1:5" x14ac:dyDescent="0.25">
      <c r="A44" s="26"/>
      <c r="B44" s="29"/>
      <c r="C44" s="1" t="s">
        <v>24</v>
      </c>
      <c r="D44" s="3" t="s">
        <v>5</v>
      </c>
      <c r="E44" s="13">
        <v>26.68</v>
      </c>
    </row>
    <row r="45" spans="1:5" x14ac:dyDescent="0.25">
      <c r="A45" s="26"/>
      <c r="B45" s="29"/>
      <c r="C45" s="1" t="s">
        <v>25</v>
      </c>
      <c r="D45" s="3" t="s">
        <v>5</v>
      </c>
      <c r="E45" s="13">
        <v>457.91</v>
      </c>
    </row>
    <row r="46" spans="1:5" s="11" customFormat="1" ht="45" customHeight="1" x14ac:dyDescent="0.25">
      <c r="A46" s="26"/>
      <c r="B46" s="29"/>
      <c r="C46" s="31" t="s">
        <v>26</v>
      </c>
      <c r="D46" s="32"/>
      <c r="E46" s="33"/>
    </row>
    <row r="47" spans="1:5" x14ac:dyDescent="0.25">
      <c r="A47" s="26"/>
      <c r="B47" s="29"/>
      <c r="C47" s="1" t="s">
        <v>132</v>
      </c>
      <c r="D47" s="3" t="s">
        <v>5</v>
      </c>
      <c r="E47" s="13"/>
    </row>
    <row r="48" spans="1:5" x14ac:dyDescent="0.25">
      <c r="A48" s="26"/>
      <c r="B48" s="29"/>
      <c r="C48" s="1" t="s">
        <v>133</v>
      </c>
      <c r="D48" s="3" t="s">
        <v>5</v>
      </c>
      <c r="E48" s="13">
        <v>2.36</v>
      </c>
    </row>
    <row r="49" spans="1:5" x14ac:dyDescent="0.25">
      <c r="A49" s="26"/>
      <c r="B49" s="29"/>
      <c r="C49" s="1" t="s">
        <v>27</v>
      </c>
      <c r="D49" s="3" t="s">
        <v>5</v>
      </c>
      <c r="E49" s="13">
        <v>21.13</v>
      </c>
    </row>
    <row r="50" spans="1:5" x14ac:dyDescent="0.25">
      <c r="A50" s="26"/>
      <c r="B50" s="29"/>
      <c r="C50" s="1" t="s">
        <v>28</v>
      </c>
      <c r="D50" s="3" t="s">
        <v>5</v>
      </c>
      <c r="E50" s="13">
        <v>47.08</v>
      </c>
    </row>
    <row r="51" spans="1:5" x14ac:dyDescent="0.25">
      <c r="A51" s="26"/>
      <c r="B51" s="29"/>
      <c r="C51" s="1" t="s">
        <v>134</v>
      </c>
      <c r="D51" s="3" t="s">
        <v>5</v>
      </c>
      <c r="E51" s="13">
        <v>7.81</v>
      </c>
    </row>
    <row r="52" spans="1:5" x14ac:dyDescent="0.25">
      <c r="A52" s="26"/>
      <c r="B52" s="29"/>
      <c r="C52" s="1" t="s">
        <v>29</v>
      </c>
      <c r="D52" s="3" t="s">
        <v>5</v>
      </c>
      <c r="E52" s="13">
        <v>0.39</v>
      </c>
    </row>
    <row r="53" spans="1:5" x14ac:dyDescent="0.25">
      <c r="A53" s="26"/>
      <c r="B53" s="29"/>
      <c r="C53" s="1" t="s">
        <v>187</v>
      </c>
      <c r="D53" s="3" t="s">
        <v>5</v>
      </c>
      <c r="E53" s="13">
        <v>2.0299999999999998</v>
      </c>
    </row>
    <row r="54" spans="1:5" x14ac:dyDescent="0.25">
      <c r="A54" s="26"/>
      <c r="B54" s="29"/>
      <c r="C54" s="1" t="s">
        <v>30</v>
      </c>
      <c r="D54" s="3" t="s">
        <v>5</v>
      </c>
      <c r="E54" s="13">
        <v>45.25</v>
      </c>
    </row>
    <row r="55" spans="1:5" x14ac:dyDescent="0.25">
      <c r="A55" s="26"/>
      <c r="B55" s="29"/>
      <c r="C55" s="1" t="s">
        <v>31</v>
      </c>
      <c r="D55" s="3" t="s">
        <v>5</v>
      </c>
      <c r="E55" s="13">
        <v>6.82</v>
      </c>
    </row>
    <row r="56" spans="1:5" x14ac:dyDescent="0.25">
      <c r="A56" s="26"/>
      <c r="B56" s="29"/>
      <c r="C56" s="1" t="s">
        <v>32</v>
      </c>
      <c r="D56" s="3" t="s">
        <v>5</v>
      </c>
      <c r="E56" s="13">
        <v>60.24</v>
      </c>
    </row>
    <row r="57" spans="1:5" x14ac:dyDescent="0.25">
      <c r="A57" s="26"/>
      <c r="B57" s="29"/>
      <c r="C57" s="1" t="s">
        <v>33</v>
      </c>
      <c r="D57" s="3" t="s">
        <v>5</v>
      </c>
      <c r="E57" s="13">
        <v>37.67</v>
      </c>
    </row>
    <row r="58" spans="1:5" x14ac:dyDescent="0.25">
      <c r="A58" s="26"/>
      <c r="B58" s="29"/>
      <c r="C58" s="1" t="s">
        <v>135</v>
      </c>
      <c r="D58" s="3" t="s">
        <v>5</v>
      </c>
      <c r="E58" s="13">
        <v>22.74</v>
      </c>
    </row>
    <row r="59" spans="1:5" ht="105" x14ac:dyDescent="0.25">
      <c r="A59" s="26"/>
      <c r="B59" s="29"/>
      <c r="C59" s="1" t="s">
        <v>136</v>
      </c>
      <c r="D59" s="3" t="s">
        <v>5</v>
      </c>
      <c r="E59" s="13">
        <v>0.95</v>
      </c>
    </row>
    <row r="60" spans="1:5" ht="30" x14ac:dyDescent="0.25">
      <c r="A60" s="26"/>
      <c r="B60" s="29"/>
      <c r="C60" s="1" t="s">
        <v>137</v>
      </c>
      <c r="D60" s="3" t="s">
        <v>5</v>
      </c>
      <c r="E60" s="13">
        <v>62.54</v>
      </c>
    </row>
    <row r="61" spans="1:5" ht="45" x14ac:dyDescent="0.25">
      <c r="A61" s="26"/>
      <c r="B61" s="29"/>
      <c r="C61" s="1" t="s">
        <v>138</v>
      </c>
      <c r="D61" s="3" t="s">
        <v>5</v>
      </c>
      <c r="E61" s="13">
        <v>26.12</v>
      </c>
    </row>
    <row r="62" spans="1:5" ht="60" x14ac:dyDescent="0.25">
      <c r="A62" s="26"/>
      <c r="B62" s="29"/>
      <c r="C62" s="1" t="s">
        <v>139</v>
      </c>
      <c r="D62" s="3" t="s">
        <v>5</v>
      </c>
      <c r="E62" s="13">
        <v>0.82</v>
      </c>
    </row>
    <row r="63" spans="1:5" ht="45" x14ac:dyDescent="0.25">
      <c r="A63" s="26"/>
      <c r="B63" s="29"/>
      <c r="C63" s="1" t="s">
        <v>140</v>
      </c>
      <c r="D63" s="3" t="s">
        <v>5</v>
      </c>
      <c r="E63" s="13">
        <v>48.43</v>
      </c>
    </row>
    <row r="64" spans="1:5" ht="45" x14ac:dyDescent="0.25">
      <c r="A64" s="26"/>
      <c r="B64" s="29"/>
      <c r="C64" s="1" t="s">
        <v>141</v>
      </c>
      <c r="D64" s="3" t="s">
        <v>5</v>
      </c>
      <c r="E64" s="13">
        <v>7.08</v>
      </c>
    </row>
    <row r="65" spans="1:5" ht="30" x14ac:dyDescent="0.25">
      <c r="A65" s="26"/>
      <c r="B65" s="29"/>
      <c r="C65" s="1" t="s">
        <v>142</v>
      </c>
      <c r="D65" s="3" t="s">
        <v>5</v>
      </c>
      <c r="E65" s="13">
        <v>5.92</v>
      </c>
    </row>
    <row r="66" spans="1:5" s="11" customFormat="1" ht="45" customHeight="1" x14ac:dyDescent="0.25">
      <c r="A66" s="26"/>
      <c r="B66" s="29"/>
      <c r="C66" s="31" t="s">
        <v>34</v>
      </c>
      <c r="D66" s="32"/>
      <c r="E66" s="33"/>
    </row>
    <row r="67" spans="1:5" x14ac:dyDescent="0.25">
      <c r="A67" s="26"/>
      <c r="B67" s="29"/>
      <c r="C67" s="1" t="s">
        <v>35</v>
      </c>
      <c r="D67" s="3" t="s">
        <v>5</v>
      </c>
      <c r="E67" s="13">
        <v>44.44</v>
      </c>
    </row>
    <row r="68" spans="1:5" x14ac:dyDescent="0.25">
      <c r="A68" s="26"/>
      <c r="B68" s="29"/>
      <c r="C68" s="1" t="s">
        <v>36</v>
      </c>
      <c r="D68" s="3" t="s">
        <v>5</v>
      </c>
      <c r="E68" s="13">
        <v>0.5</v>
      </c>
    </row>
    <row r="69" spans="1:5" x14ac:dyDescent="0.25">
      <c r="A69" s="26"/>
      <c r="B69" s="29"/>
      <c r="C69" s="1" t="s">
        <v>37</v>
      </c>
      <c r="D69" s="3" t="s">
        <v>5</v>
      </c>
      <c r="E69" s="13">
        <v>1.41</v>
      </c>
    </row>
    <row r="70" spans="1:5" x14ac:dyDescent="0.25">
      <c r="A70" s="26"/>
      <c r="B70" s="29"/>
      <c r="C70" s="1" t="s">
        <v>143</v>
      </c>
      <c r="D70" s="3" t="s">
        <v>5</v>
      </c>
      <c r="E70" s="13">
        <v>3.11</v>
      </c>
    </row>
    <row r="71" spans="1:5" x14ac:dyDescent="0.25">
      <c r="A71" s="26"/>
      <c r="B71" s="29"/>
      <c r="C71" s="1" t="s">
        <v>144</v>
      </c>
      <c r="D71" s="3" t="s">
        <v>5</v>
      </c>
      <c r="E71" s="13">
        <v>5.27</v>
      </c>
    </row>
    <row r="72" spans="1:5" x14ac:dyDescent="0.25">
      <c r="A72" s="26"/>
      <c r="B72" s="29"/>
      <c r="C72" s="1" t="s">
        <v>38</v>
      </c>
      <c r="D72" s="3" t="s">
        <v>5</v>
      </c>
      <c r="E72" s="13">
        <v>0.89</v>
      </c>
    </row>
    <row r="73" spans="1:5" x14ac:dyDescent="0.25">
      <c r="A73" s="26"/>
      <c r="B73" s="29"/>
      <c r="C73" s="1" t="s">
        <v>39</v>
      </c>
      <c r="D73" s="3" t="s">
        <v>5</v>
      </c>
      <c r="E73" s="13">
        <v>0.45</v>
      </c>
    </row>
    <row r="74" spans="1:5" x14ac:dyDescent="0.25">
      <c r="A74" s="26"/>
      <c r="B74" s="29"/>
      <c r="C74" s="1" t="s">
        <v>145</v>
      </c>
      <c r="D74" s="3" t="s">
        <v>5</v>
      </c>
      <c r="E74" s="13">
        <v>0.2</v>
      </c>
    </row>
    <row r="75" spans="1:5" x14ac:dyDescent="0.25">
      <c r="A75" s="26"/>
      <c r="B75" s="29"/>
      <c r="C75" s="1" t="s">
        <v>40</v>
      </c>
      <c r="D75" s="3" t="s">
        <v>5</v>
      </c>
      <c r="E75" s="13">
        <v>1.34</v>
      </c>
    </row>
    <row r="76" spans="1:5" s="11" customFormat="1" ht="45" customHeight="1" x14ac:dyDescent="0.25">
      <c r="A76" s="26"/>
      <c r="B76" s="29"/>
      <c r="C76" s="31" t="s">
        <v>41</v>
      </c>
      <c r="D76" s="32"/>
      <c r="E76" s="33"/>
    </row>
    <row r="77" spans="1:5" x14ac:dyDescent="0.25">
      <c r="A77" s="26"/>
      <c r="B77" s="29"/>
      <c r="C77" s="1" t="s">
        <v>146</v>
      </c>
      <c r="D77" s="3" t="s">
        <v>5</v>
      </c>
      <c r="E77" s="13">
        <v>5.65</v>
      </c>
    </row>
    <row r="78" spans="1:5" ht="120" x14ac:dyDescent="0.25">
      <c r="A78" s="26"/>
      <c r="B78" s="29"/>
      <c r="C78" s="2" t="s">
        <v>147</v>
      </c>
      <c r="D78" s="3" t="s">
        <v>5</v>
      </c>
      <c r="E78" s="13">
        <v>7.9</v>
      </c>
    </row>
    <row r="79" spans="1:5" ht="225" x14ac:dyDescent="0.25">
      <c r="A79" s="26"/>
      <c r="B79" s="29"/>
      <c r="C79" s="2" t="s">
        <v>148</v>
      </c>
      <c r="D79" s="3" t="s">
        <v>5</v>
      </c>
      <c r="E79" s="13">
        <v>4.7699999999999996</v>
      </c>
    </row>
    <row r="80" spans="1:5" ht="60" x14ac:dyDescent="0.25">
      <c r="A80" s="26"/>
      <c r="B80" s="29"/>
      <c r="C80" s="22" t="s">
        <v>188</v>
      </c>
      <c r="D80" s="3" t="s">
        <v>5</v>
      </c>
      <c r="E80" s="19">
        <v>0.56000000000000005</v>
      </c>
    </row>
    <row r="81" spans="1:5" s="11" customFormat="1" ht="45" customHeight="1" x14ac:dyDescent="0.25">
      <c r="A81" s="26"/>
      <c r="B81" s="29"/>
      <c r="C81" s="31" t="s">
        <v>42</v>
      </c>
      <c r="D81" s="32"/>
      <c r="E81" s="33"/>
    </row>
    <row r="82" spans="1:5" ht="60" x14ac:dyDescent="0.25">
      <c r="A82" s="26"/>
      <c r="B82" s="29"/>
      <c r="C82" s="1" t="s">
        <v>149</v>
      </c>
      <c r="D82" s="3" t="s">
        <v>5</v>
      </c>
      <c r="E82" s="13">
        <v>8046.6</v>
      </c>
    </row>
    <row r="83" spans="1:5" x14ac:dyDescent="0.25">
      <c r="A83" s="26"/>
      <c r="B83" s="29"/>
      <c r="C83" s="1" t="s">
        <v>150</v>
      </c>
      <c r="D83" s="3" t="s">
        <v>5</v>
      </c>
      <c r="E83" s="13">
        <v>4818.09</v>
      </c>
    </row>
    <row r="84" spans="1:5" x14ac:dyDescent="0.25">
      <c r="A84" s="26"/>
      <c r="B84" s="29"/>
      <c r="C84" s="1" t="s">
        <v>151</v>
      </c>
      <c r="D84" s="3" t="s">
        <v>5</v>
      </c>
      <c r="E84" s="13">
        <v>223.16</v>
      </c>
    </row>
    <row r="85" spans="1:5" x14ac:dyDescent="0.25">
      <c r="A85" s="26"/>
      <c r="B85" s="29"/>
      <c r="C85" s="1" t="s">
        <v>43</v>
      </c>
      <c r="D85" s="3" t="s">
        <v>5</v>
      </c>
      <c r="E85" s="13">
        <v>2767.83</v>
      </c>
    </row>
    <row r="86" spans="1:5" s="11" customFormat="1" ht="45" customHeight="1" x14ac:dyDescent="0.25">
      <c r="A86" s="26"/>
      <c r="B86" s="29"/>
      <c r="C86" s="31" t="s">
        <v>44</v>
      </c>
      <c r="D86" s="32"/>
      <c r="E86" s="33"/>
    </row>
    <row r="87" spans="1:5" x14ac:dyDescent="0.25">
      <c r="A87" s="26"/>
      <c r="B87" s="29"/>
      <c r="C87" s="1" t="s">
        <v>45</v>
      </c>
      <c r="D87" s="3" t="s">
        <v>5</v>
      </c>
      <c r="E87" s="13">
        <v>41.55</v>
      </c>
    </row>
    <row r="88" spans="1:5" x14ac:dyDescent="0.25">
      <c r="A88" s="26"/>
      <c r="B88" s="29"/>
      <c r="C88" s="1" t="s">
        <v>46</v>
      </c>
      <c r="D88" s="3" t="s">
        <v>5</v>
      </c>
      <c r="E88" s="13">
        <v>2.69</v>
      </c>
    </row>
    <row r="89" spans="1:5" x14ac:dyDescent="0.25">
      <c r="A89" s="26"/>
      <c r="B89" s="29"/>
      <c r="C89" s="1" t="s">
        <v>47</v>
      </c>
      <c r="D89" s="3" t="s">
        <v>5</v>
      </c>
      <c r="E89" s="13">
        <v>30.53</v>
      </c>
    </row>
    <row r="90" spans="1:5" x14ac:dyDescent="0.25">
      <c r="A90" s="26"/>
      <c r="B90" s="29"/>
      <c r="C90" s="1" t="s">
        <v>152</v>
      </c>
      <c r="D90" s="3" t="s">
        <v>5</v>
      </c>
      <c r="E90" s="13">
        <v>16.66</v>
      </c>
    </row>
    <row r="91" spans="1:5" ht="60" x14ac:dyDescent="0.25">
      <c r="A91" s="26"/>
      <c r="B91" s="29"/>
      <c r="C91" s="1" t="s">
        <v>189</v>
      </c>
      <c r="D91" s="3" t="s">
        <v>5</v>
      </c>
      <c r="E91" s="13">
        <v>148.18</v>
      </c>
    </row>
    <row r="92" spans="1:5" x14ac:dyDescent="0.25">
      <c r="A92" s="26"/>
      <c r="B92" s="29"/>
      <c r="C92" s="1" t="s">
        <v>48</v>
      </c>
      <c r="D92" s="3" t="s">
        <v>5</v>
      </c>
      <c r="E92" s="13">
        <f>68.1+1179.35</f>
        <v>1247.4499999999998</v>
      </c>
    </row>
    <row r="93" spans="1:5" ht="30" x14ac:dyDescent="0.25">
      <c r="A93" s="26"/>
      <c r="B93" s="29"/>
      <c r="C93" s="1" t="s">
        <v>190</v>
      </c>
      <c r="D93" s="3" t="s">
        <v>5</v>
      </c>
      <c r="E93" s="13">
        <v>5.64</v>
      </c>
    </row>
    <row r="94" spans="1:5" ht="45" x14ac:dyDescent="0.25">
      <c r="A94" s="26"/>
      <c r="B94" s="29"/>
      <c r="C94" s="1" t="s">
        <v>191</v>
      </c>
      <c r="D94" s="3" t="s">
        <v>5</v>
      </c>
      <c r="E94" s="13">
        <v>37.1</v>
      </c>
    </row>
    <row r="95" spans="1:5" ht="30" x14ac:dyDescent="0.25">
      <c r="A95" s="26"/>
      <c r="B95" s="29"/>
      <c r="C95" s="1" t="s">
        <v>192</v>
      </c>
      <c r="D95" s="3" t="s">
        <v>5</v>
      </c>
      <c r="E95" s="13">
        <v>21.37</v>
      </c>
    </row>
    <row r="96" spans="1:5" x14ac:dyDescent="0.25">
      <c r="A96" s="26"/>
      <c r="B96" s="29"/>
      <c r="C96" s="1" t="s">
        <v>52</v>
      </c>
      <c r="D96" s="3" t="s">
        <v>5</v>
      </c>
      <c r="E96" s="13">
        <v>252.67</v>
      </c>
    </row>
    <row r="97" spans="1:5" x14ac:dyDescent="0.25">
      <c r="A97" s="26"/>
      <c r="B97" s="29"/>
      <c r="C97" s="1" t="s">
        <v>153</v>
      </c>
      <c r="D97" s="3" t="s">
        <v>5</v>
      </c>
      <c r="E97" s="13">
        <v>0.92</v>
      </c>
    </row>
    <row r="98" spans="1:5" ht="30" x14ac:dyDescent="0.25">
      <c r="A98" s="26"/>
      <c r="B98" s="29"/>
      <c r="C98" s="1" t="s">
        <v>53</v>
      </c>
      <c r="D98" s="3" t="s">
        <v>5</v>
      </c>
      <c r="E98" s="13">
        <v>24.99</v>
      </c>
    </row>
    <row r="99" spans="1:5" ht="14.45" customHeight="1" x14ac:dyDescent="0.25">
      <c r="A99" s="26"/>
      <c r="B99" s="29"/>
      <c r="C99" s="1" t="s">
        <v>193</v>
      </c>
      <c r="D99" s="3" t="s">
        <v>5</v>
      </c>
      <c r="E99" s="13">
        <v>6.34</v>
      </c>
    </row>
    <row r="100" spans="1:5" x14ac:dyDescent="0.25">
      <c r="A100" s="26"/>
      <c r="B100" s="29"/>
      <c r="C100" s="1" t="s">
        <v>54</v>
      </c>
      <c r="D100" s="3" t="s">
        <v>5</v>
      </c>
      <c r="E100" s="13">
        <v>10.52</v>
      </c>
    </row>
    <row r="101" spans="1:5" x14ac:dyDescent="0.25">
      <c r="A101" s="26"/>
      <c r="B101" s="29"/>
      <c r="C101" s="1" t="s">
        <v>174</v>
      </c>
      <c r="D101" s="3" t="s">
        <v>5</v>
      </c>
      <c r="E101" s="13"/>
    </row>
    <row r="102" spans="1:5" x14ac:dyDescent="0.25">
      <c r="A102" s="26"/>
      <c r="B102" s="29"/>
      <c r="C102" s="1" t="s">
        <v>154</v>
      </c>
      <c r="D102" s="3" t="s">
        <v>5</v>
      </c>
      <c r="E102" s="13">
        <v>1.7</v>
      </c>
    </row>
    <row r="103" spans="1:5" x14ac:dyDescent="0.25">
      <c r="A103" s="26"/>
      <c r="B103" s="29"/>
      <c r="C103" s="1" t="s">
        <v>194</v>
      </c>
      <c r="D103" s="3" t="s">
        <v>5</v>
      </c>
      <c r="E103" s="13">
        <v>8.7200000000000006</v>
      </c>
    </row>
    <row r="104" spans="1:5" x14ac:dyDescent="0.25">
      <c r="A104" s="26"/>
      <c r="B104" s="29"/>
      <c r="C104" s="1" t="s">
        <v>55</v>
      </c>
      <c r="D104" s="3" t="s">
        <v>5</v>
      </c>
      <c r="E104" s="13">
        <v>141.69999999999999</v>
      </c>
    </row>
    <row r="105" spans="1:5" x14ac:dyDescent="0.25">
      <c r="A105" s="26"/>
      <c r="B105" s="29"/>
      <c r="C105" s="1" t="s">
        <v>195</v>
      </c>
      <c r="D105" s="3" t="s">
        <v>5</v>
      </c>
      <c r="E105" s="13">
        <v>0.56000000000000005</v>
      </c>
    </row>
    <row r="106" spans="1:5" x14ac:dyDescent="0.25">
      <c r="A106" s="26"/>
      <c r="B106" s="29"/>
      <c r="C106" s="1" t="s">
        <v>56</v>
      </c>
      <c r="D106" s="3" t="s">
        <v>5</v>
      </c>
      <c r="E106" s="13"/>
    </row>
    <row r="107" spans="1:5" x14ac:dyDescent="0.25">
      <c r="A107" s="26"/>
      <c r="B107" s="29"/>
      <c r="C107" s="1" t="s">
        <v>57</v>
      </c>
      <c r="D107" s="3" t="s">
        <v>5</v>
      </c>
      <c r="E107" s="13">
        <v>35.299999999999997</v>
      </c>
    </row>
    <row r="108" spans="1:5" x14ac:dyDescent="0.25">
      <c r="A108" s="26"/>
      <c r="B108" s="29"/>
      <c r="C108" s="1" t="s">
        <v>156</v>
      </c>
      <c r="D108" s="3" t="s">
        <v>5</v>
      </c>
      <c r="E108" s="13">
        <v>11.78</v>
      </c>
    </row>
    <row r="109" spans="1:5" ht="60" x14ac:dyDescent="0.25">
      <c r="A109" s="26"/>
      <c r="B109" s="29"/>
      <c r="C109" s="1" t="s">
        <v>157</v>
      </c>
      <c r="D109" s="3" t="s">
        <v>5</v>
      </c>
      <c r="E109" s="13"/>
    </row>
    <row r="110" spans="1:5" ht="30" x14ac:dyDescent="0.25">
      <c r="A110" s="26"/>
      <c r="B110" s="29"/>
      <c r="C110" s="1" t="s">
        <v>158</v>
      </c>
      <c r="D110" s="3" t="s">
        <v>5</v>
      </c>
      <c r="E110" s="13">
        <v>2.31</v>
      </c>
    </row>
    <row r="111" spans="1:5" x14ac:dyDescent="0.25">
      <c r="A111" s="26"/>
      <c r="B111" s="29"/>
      <c r="C111" s="1" t="s">
        <v>58</v>
      </c>
      <c r="D111" s="3" t="s">
        <v>5</v>
      </c>
      <c r="E111" s="13">
        <f>74.57+3.44+27.03+17.42+21.72+94.23</f>
        <v>238.41000000000003</v>
      </c>
    </row>
    <row r="112" spans="1:5" ht="90" x14ac:dyDescent="0.25">
      <c r="A112" s="26"/>
      <c r="B112" s="29"/>
      <c r="C112" s="1" t="s">
        <v>159</v>
      </c>
      <c r="D112" s="3" t="s">
        <v>5</v>
      </c>
      <c r="E112" s="13">
        <v>4.51</v>
      </c>
    </row>
    <row r="113" spans="1:7" ht="75" x14ac:dyDescent="0.25">
      <c r="A113" s="26"/>
      <c r="B113" s="29"/>
      <c r="C113" s="1" t="s">
        <v>59</v>
      </c>
      <c r="D113" s="3" t="s">
        <v>5</v>
      </c>
      <c r="E113" s="13">
        <v>4.53</v>
      </c>
    </row>
    <row r="114" spans="1:7" ht="45" x14ac:dyDescent="0.25">
      <c r="A114" s="26"/>
      <c r="B114" s="29"/>
      <c r="C114" s="1" t="s">
        <v>160</v>
      </c>
      <c r="D114" s="3" t="s">
        <v>5</v>
      </c>
      <c r="E114" s="13">
        <v>13.94</v>
      </c>
    </row>
    <row r="115" spans="1:7" ht="45" x14ac:dyDescent="0.25">
      <c r="A115" s="26"/>
      <c r="B115" s="29"/>
      <c r="C115" s="1" t="s">
        <v>60</v>
      </c>
      <c r="D115" s="3" t="s">
        <v>5</v>
      </c>
      <c r="E115" s="13">
        <v>12.9</v>
      </c>
    </row>
    <row r="116" spans="1:7" ht="81" customHeight="1" x14ac:dyDescent="0.25">
      <c r="A116" s="26"/>
      <c r="B116" s="29"/>
      <c r="C116" s="1" t="s">
        <v>161</v>
      </c>
      <c r="D116" s="3" t="s">
        <v>5</v>
      </c>
      <c r="E116" s="13">
        <v>7.94</v>
      </c>
    </row>
    <row r="117" spans="1:7" ht="186" customHeight="1" x14ac:dyDescent="0.25">
      <c r="A117" s="26"/>
      <c r="B117" s="29"/>
      <c r="C117" s="1" t="s">
        <v>162</v>
      </c>
      <c r="D117" s="3" t="s">
        <v>5</v>
      </c>
      <c r="E117" s="13">
        <v>5.98</v>
      </c>
    </row>
    <row r="118" spans="1:7" ht="52.5" customHeight="1" x14ac:dyDescent="0.25">
      <c r="A118" s="26"/>
      <c r="B118" s="29"/>
      <c r="C118" s="1" t="s">
        <v>163</v>
      </c>
      <c r="D118" s="3" t="s">
        <v>5</v>
      </c>
      <c r="E118" s="13">
        <v>0.39</v>
      </c>
    </row>
    <row r="119" spans="1:7" ht="49.5" customHeight="1" x14ac:dyDescent="0.25">
      <c r="A119" s="26"/>
      <c r="B119" s="29"/>
      <c r="C119" s="1" t="s">
        <v>164</v>
      </c>
      <c r="D119" s="3" t="s">
        <v>5</v>
      </c>
      <c r="E119" s="13">
        <v>5.46</v>
      </c>
    </row>
    <row r="120" spans="1:7" ht="94.5" customHeight="1" x14ac:dyDescent="0.25">
      <c r="A120" s="26"/>
      <c r="B120" s="29"/>
      <c r="C120" s="1" t="s">
        <v>165</v>
      </c>
      <c r="D120" s="3" t="s">
        <v>5</v>
      </c>
      <c r="E120" s="13">
        <f>1.9</f>
        <v>1.9</v>
      </c>
    </row>
    <row r="121" spans="1:7" ht="45" x14ac:dyDescent="0.25">
      <c r="A121" s="26"/>
      <c r="B121" s="29"/>
      <c r="C121" s="1" t="s">
        <v>166</v>
      </c>
      <c r="D121" s="3" t="s">
        <v>5</v>
      </c>
      <c r="E121" s="13">
        <v>6.77</v>
      </c>
    </row>
    <row r="122" spans="1:7" ht="30" x14ac:dyDescent="0.25">
      <c r="A122" s="26"/>
      <c r="B122" s="29"/>
      <c r="C122" s="1" t="s">
        <v>167</v>
      </c>
      <c r="D122" s="3" t="s">
        <v>5</v>
      </c>
      <c r="E122" s="13">
        <v>1.35</v>
      </c>
    </row>
    <row r="123" spans="1:7" ht="45" x14ac:dyDescent="0.25">
      <c r="A123" s="26"/>
      <c r="B123" s="29"/>
      <c r="C123" s="1" t="s">
        <v>168</v>
      </c>
      <c r="D123" s="3" t="s">
        <v>5</v>
      </c>
      <c r="E123" s="13">
        <f>27.53+0.51</f>
        <v>28.040000000000003</v>
      </c>
    </row>
    <row r="124" spans="1:7" ht="60" x14ac:dyDescent="0.25">
      <c r="A124" s="26"/>
      <c r="B124" s="29"/>
      <c r="C124" s="1" t="s">
        <v>169</v>
      </c>
      <c r="D124" s="3" t="s">
        <v>5</v>
      </c>
      <c r="E124" s="13">
        <v>10.44</v>
      </c>
    </row>
    <row r="125" spans="1:7" ht="30" x14ac:dyDescent="0.25">
      <c r="A125" s="26"/>
      <c r="B125" s="29"/>
      <c r="C125" s="1" t="s">
        <v>61</v>
      </c>
      <c r="D125" s="3" t="s">
        <v>5</v>
      </c>
      <c r="E125" s="13">
        <v>9.69</v>
      </c>
    </row>
    <row r="126" spans="1:7" x14ac:dyDescent="0.25">
      <c r="A126" s="27"/>
      <c r="B126" s="30"/>
      <c r="C126" s="1" t="s">
        <v>62</v>
      </c>
      <c r="D126" s="3" t="s">
        <v>5</v>
      </c>
      <c r="E126" s="13">
        <v>11.13</v>
      </c>
    </row>
    <row r="128" spans="1:7" x14ac:dyDescent="0.25">
      <c r="E128" s="15"/>
      <c r="G128" s="15"/>
    </row>
  </sheetData>
  <mergeCells count="15">
    <mergeCell ref="A7:E7"/>
    <mergeCell ref="C12:E12"/>
    <mergeCell ref="C13:E13"/>
    <mergeCell ref="C15:E15"/>
    <mergeCell ref="A12:A126"/>
    <mergeCell ref="B12:B126"/>
    <mergeCell ref="C24:E24"/>
    <mergeCell ref="C27:E27"/>
    <mergeCell ref="C35:E35"/>
    <mergeCell ref="C46:E46"/>
    <mergeCell ref="C66:E66"/>
    <mergeCell ref="C76:E76"/>
    <mergeCell ref="C81:E81"/>
    <mergeCell ref="C86:E86"/>
    <mergeCell ref="C26:E2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35"/>
  <sheetViews>
    <sheetView workbookViewId="0">
      <selection activeCell="A12" sqref="A12:A33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5.25" customHeight="1" x14ac:dyDescent="0.25">
      <c r="A7" s="24" t="s">
        <v>93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.75" customHeight="1" x14ac:dyDescent="0.25">
      <c r="A12" s="25" t="s">
        <v>92</v>
      </c>
      <c r="B12" s="28" t="s">
        <v>110</v>
      </c>
      <c r="C12" s="31" t="s">
        <v>0</v>
      </c>
      <c r="D12" s="32"/>
      <c r="E12" s="33"/>
    </row>
    <row r="13" spans="1:5" ht="45" customHeight="1" x14ac:dyDescent="0.25">
      <c r="A13" s="26"/>
      <c r="B13" s="29"/>
      <c r="C13" s="31" t="s">
        <v>1</v>
      </c>
      <c r="D13" s="32"/>
      <c r="E13" s="33"/>
    </row>
    <row r="14" spans="1:5" ht="46.5" customHeight="1" x14ac:dyDescent="0.25">
      <c r="A14" s="26"/>
      <c r="B14" s="29"/>
      <c r="C14" s="12" t="s">
        <v>2</v>
      </c>
      <c r="D14" s="3" t="s">
        <v>3</v>
      </c>
      <c r="E14" s="13">
        <v>11728.38</v>
      </c>
    </row>
    <row r="15" spans="1:5" ht="48" customHeight="1" x14ac:dyDescent="0.25">
      <c r="A15" s="26"/>
      <c r="B15" s="29"/>
      <c r="C15" s="31" t="s">
        <v>4</v>
      </c>
      <c r="D15" s="32"/>
      <c r="E15" s="33"/>
    </row>
    <row r="16" spans="1:5" ht="15" customHeight="1" x14ac:dyDescent="0.25">
      <c r="A16" s="26"/>
      <c r="B16" s="29"/>
      <c r="C16" s="12"/>
      <c r="D16" s="3"/>
      <c r="E16" s="13"/>
    </row>
    <row r="17" spans="1:5" ht="45" customHeight="1" x14ac:dyDescent="0.25">
      <c r="A17" s="26"/>
      <c r="B17" s="29"/>
      <c r="C17" s="31" t="s">
        <v>6</v>
      </c>
      <c r="D17" s="32"/>
      <c r="E17" s="33"/>
    </row>
    <row r="18" spans="1:5" x14ac:dyDescent="0.25">
      <c r="A18" s="26"/>
      <c r="B18" s="29"/>
      <c r="C18" s="12"/>
      <c r="D18" s="3"/>
      <c r="E18" s="13"/>
    </row>
    <row r="19" spans="1:5" ht="45" customHeight="1" x14ac:dyDescent="0.25">
      <c r="A19" s="26"/>
      <c r="B19" s="29"/>
      <c r="C19" s="31" t="s">
        <v>7</v>
      </c>
      <c r="D19" s="32"/>
      <c r="E19" s="33"/>
    </row>
    <row r="20" spans="1:5" ht="45" customHeight="1" x14ac:dyDescent="0.25">
      <c r="A20" s="26"/>
      <c r="B20" s="29"/>
      <c r="C20" s="31" t="s">
        <v>8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45" customHeight="1" x14ac:dyDescent="0.25">
      <c r="A22" s="26"/>
      <c r="B22" s="29"/>
      <c r="C22" s="31" t="s">
        <v>17</v>
      </c>
      <c r="D22" s="32"/>
      <c r="E22" s="33"/>
    </row>
    <row r="23" spans="1:5" x14ac:dyDescent="0.25">
      <c r="A23" s="26"/>
      <c r="B23" s="29"/>
      <c r="C23" s="1"/>
      <c r="D23" s="3"/>
      <c r="E23" s="13"/>
    </row>
    <row r="24" spans="1:5" ht="45" customHeight="1" x14ac:dyDescent="0.25">
      <c r="A24" s="26"/>
      <c r="B24" s="29"/>
      <c r="C24" s="31" t="s">
        <v>26</v>
      </c>
      <c r="D24" s="32"/>
      <c r="E24" s="33"/>
    </row>
    <row r="25" spans="1:5" x14ac:dyDescent="0.25">
      <c r="A25" s="26"/>
      <c r="B25" s="29"/>
      <c r="C25" s="1"/>
      <c r="D25" s="3"/>
      <c r="E25" s="13"/>
    </row>
    <row r="26" spans="1:5" ht="45" customHeight="1" x14ac:dyDescent="0.25">
      <c r="A26" s="26"/>
      <c r="B26" s="29"/>
      <c r="C26" s="31" t="s">
        <v>34</v>
      </c>
      <c r="D26" s="32"/>
      <c r="E26" s="33"/>
    </row>
    <row r="27" spans="1:5" x14ac:dyDescent="0.25">
      <c r="A27" s="26"/>
      <c r="B27" s="29"/>
      <c r="C27" s="1"/>
      <c r="D27" s="3"/>
      <c r="E27" s="13"/>
    </row>
    <row r="28" spans="1:5" ht="45" customHeight="1" x14ac:dyDescent="0.25">
      <c r="A28" s="26"/>
      <c r="B28" s="29"/>
      <c r="C28" s="31" t="s">
        <v>41</v>
      </c>
      <c r="D28" s="32"/>
      <c r="E28" s="33"/>
    </row>
    <row r="29" spans="1:5" x14ac:dyDescent="0.25">
      <c r="A29" s="26"/>
      <c r="B29" s="29"/>
      <c r="C29" s="1"/>
      <c r="D29" s="3"/>
      <c r="E29" s="13"/>
    </row>
    <row r="30" spans="1:5" ht="45" customHeight="1" x14ac:dyDescent="0.25">
      <c r="A30" s="26"/>
      <c r="B30" s="29"/>
      <c r="C30" s="31" t="s">
        <v>42</v>
      </c>
      <c r="D30" s="32"/>
      <c r="E30" s="33"/>
    </row>
    <row r="31" spans="1:5" x14ac:dyDescent="0.25">
      <c r="A31" s="26"/>
      <c r="B31" s="29"/>
      <c r="C31" s="1"/>
      <c r="D31" s="3"/>
      <c r="E31" s="13"/>
    </row>
    <row r="32" spans="1:5" ht="45" customHeight="1" x14ac:dyDescent="0.25">
      <c r="A32" s="26"/>
      <c r="B32" s="29"/>
      <c r="C32" s="31" t="s">
        <v>44</v>
      </c>
      <c r="D32" s="32"/>
      <c r="E32" s="33"/>
    </row>
    <row r="33" spans="1:5" x14ac:dyDescent="0.25">
      <c r="A33" s="26"/>
      <c r="B33" s="30"/>
      <c r="C33" s="1"/>
      <c r="D33" s="3"/>
      <c r="E33" s="13"/>
    </row>
    <row r="35" spans="1:5" x14ac:dyDescent="0.25">
      <c r="E35" s="15"/>
    </row>
  </sheetData>
  <mergeCells count="15">
    <mergeCell ref="A7:E7"/>
    <mergeCell ref="C12:E12"/>
    <mergeCell ref="C13:E13"/>
    <mergeCell ref="C15:E15"/>
    <mergeCell ref="C20:E20"/>
    <mergeCell ref="A12:A33"/>
    <mergeCell ref="B12:B33"/>
    <mergeCell ref="C17:E17"/>
    <mergeCell ref="C19:E19"/>
    <mergeCell ref="C24:E24"/>
    <mergeCell ref="C26:E26"/>
    <mergeCell ref="C28:E28"/>
    <mergeCell ref="C30:E30"/>
    <mergeCell ref="C32:E32"/>
    <mergeCell ref="C22:E2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27"/>
  <sheetViews>
    <sheetView workbookViewId="0">
      <selection activeCell="A12" sqref="A12:A12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170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171</v>
      </c>
      <c r="B12" s="25" t="s">
        <v>111</v>
      </c>
      <c r="C12" s="31" t="s">
        <v>0</v>
      </c>
      <c r="D12" s="32"/>
      <c r="E12" s="33"/>
    </row>
    <row r="13" spans="1:5" ht="45" customHeight="1" x14ac:dyDescent="0.25">
      <c r="A13" s="26"/>
      <c r="B13" s="26"/>
      <c r="C13" s="31" t="s">
        <v>1</v>
      </c>
      <c r="D13" s="32"/>
      <c r="E13" s="33"/>
    </row>
    <row r="14" spans="1:5" ht="50.25" customHeight="1" x14ac:dyDescent="0.25">
      <c r="A14" s="26"/>
      <c r="B14" s="26"/>
      <c r="C14" s="12" t="s">
        <v>2</v>
      </c>
      <c r="D14" s="3" t="s">
        <v>3</v>
      </c>
      <c r="E14" s="13">
        <v>67.81</v>
      </c>
    </row>
    <row r="15" spans="1:5" ht="45" customHeight="1" x14ac:dyDescent="0.25">
      <c r="A15" s="26"/>
      <c r="B15" s="26"/>
      <c r="C15" s="31" t="s">
        <v>4</v>
      </c>
      <c r="D15" s="32"/>
      <c r="E15" s="33"/>
    </row>
    <row r="16" spans="1:5" ht="30" customHeight="1" x14ac:dyDescent="0.25">
      <c r="A16" s="26"/>
      <c r="B16" s="26"/>
      <c r="C16" s="12" t="s">
        <v>124</v>
      </c>
      <c r="D16" s="3" t="s">
        <v>5</v>
      </c>
      <c r="E16" s="13">
        <v>1.98</v>
      </c>
    </row>
    <row r="17" spans="1:5" ht="45" x14ac:dyDescent="0.25">
      <c r="A17" s="26"/>
      <c r="B17" s="26"/>
      <c r="C17" s="12" t="s">
        <v>125</v>
      </c>
      <c r="D17" s="3" t="s">
        <v>5</v>
      </c>
      <c r="E17" s="13">
        <v>10.9</v>
      </c>
    </row>
    <row r="18" spans="1:5" ht="45" x14ac:dyDescent="0.25">
      <c r="A18" s="26"/>
      <c r="B18" s="26"/>
      <c r="C18" s="20" t="s">
        <v>182</v>
      </c>
      <c r="D18" s="3" t="s">
        <v>5</v>
      </c>
      <c r="E18" s="13"/>
    </row>
    <row r="19" spans="1:5" ht="30" x14ac:dyDescent="0.25">
      <c r="A19" s="26"/>
      <c r="B19" s="26"/>
      <c r="C19" s="12" t="s">
        <v>126</v>
      </c>
      <c r="D19" s="3" t="s">
        <v>5</v>
      </c>
      <c r="E19" s="13">
        <v>0.1</v>
      </c>
    </row>
    <row r="20" spans="1:5" ht="45" x14ac:dyDescent="0.25">
      <c r="A20" s="26"/>
      <c r="B20" s="26"/>
      <c r="C20" s="12" t="s">
        <v>127</v>
      </c>
      <c r="D20" s="3" t="s">
        <v>5</v>
      </c>
      <c r="E20" s="13">
        <v>0.05</v>
      </c>
    </row>
    <row r="21" spans="1:5" ht="45" x14ac:dyDescent="0.25">
      <c r="A21" s="26"/>
      <c r="B21" s="26"/>
      <c r="C21" s="12" t="s">
        <v>128</v>
      </c>
      <c r="D21" s="3" t="s">
        <v>5</v>
      </c>
      <c r="E21" s="13">
        <v>0.51</v>
      </c>
    </row>
    <row r="22" spans="1:5" ht="90" x14ac:dyDescent="0.25">
      <c r="A22" s="26"/>
      <c r="B22" s="26"/>
      <c r="C22" s="12" t="s">
        <v>129</v>
      </c>
      <c r="D22" s="3" t="s">
        <v>5</v>
      </c>
      <c r="E22" s="13">
        <v>0.04</v>
      </c>
    </row>
    <row r="23" spans="1:5" ht="30" x14ac:dyDescent="0.25">
      <c r="A23" s="26"/>
      <c r="B23" s="26"/>
      <c r="C23" s="21" t="s">
        <v>183</v>
      </c>
      <c r="D23" s="3" t="s">
        <v>5</v>
      </c>
      <c r="E23" s="19">
        <v>0.1</v>
      </c>
    </row>
    <row r="24" spans="1:5" ht="45" customHeight="1" x14ac:dyDescent="0.25">
      <c r="A24" s="26"/>
      <c r="B24" s="26"/>
      <c r="C24" s="31" t="s">
        <v>6</v>
      </c>
      <c r="D24" s="32"/>
      <c r="E24" s="33"/>
    </row>
    <row r="25" spans="1:5" ht="45" x14ac:dyDescent="0.25">
      <c r="A25" s="26"/>
      <c r="B25" s="26"/>
      <c r="C25" s="12" t="s">
        <v>130</v>
      </c>
      <c r="D25" s="3" t="s">
        <v>5</v>
      </c>
      <c r="E25" s="13">
        <v>0.56000000000000005</v>
      </c>
    </row>
    <row r="26" spans="1:5" ht="45" customHeight="1" x14ac:dyDescent="0.25">
      <c r="A26" s="26"/>
      <c r="B26" s="26"/>
      <c r="C26" s="31" t="s">
        <v>7</v>
      </c>
      <c r="D26" s="32"/>
      <c r="E26" s="33"/>
    </row>
    <row r="27" spans="1:5" ht="45" customHeight="1" x14ac:dyDescent="0.25">
      <c r="A27" s="26"/>
      <c r="B27" s="26"/>
      <c r="C27" s="31" t="s">
        <v>8</v>
      </c>
      <c r="D27" s="32"/>
      <c r="E27" s="33"/>
    </row>
    <row r="28" spans="1:5" x14ac:dyDescent="0.25">
      <c r="A28" s="26"/>
      <c r="B28" s="26"/>
      <c r="C28" s="12" t="s">
        <v>9</v>
      </c>
      <c r="D28" s="3" t="s">
        <v>10</v>
      </c>
      <c r="E28" s="13">
        <v>1.182725313323222E-2</v>
      </c>
    </row>
    <row r="29" spans="1:5" x14ac:dyDescent="0.25">
      <c r="A29" s="26"/>
      <c r="B29" s="26"/>
      <c r="C29" s="12" t="s">
        <v>11</v>
      </c>
      <c r="D29" s="3" t="s">
        <v>10</v>
      </c>
      <c r="E29" s="13">
        <v>2.9057236369442008E-4</v>
      </c>
    </row>
    <row r="30" spans="1:5" x14ac:dyDescent="0.25">
      <c r="A30" s="26"/>
      <c r="B30" s="26"/>
      <c r="C30" s="12" t="s">
        <v>12</v>
      </c>
      <c r="D30" s="3" t="s">
        <v>63</v>
      </c>
      <c r="E30" s="13">
        <v>5.2477234141071151E-3</v>
      </c>
    </row>
    <row r="31" spans="1:5" x14ac:dyDescent="0.25">
      <c r="A31" s="26"/>
      <c r="B31" s="26"/>
      <c r="C31" s="12" t="s">
        <v>13</v>
      </c>
      <c r="D31" s="3" t="s">
        <v>14</v>
      </c>
      <c r="E31" s="13">
        <v>0.81853785900783282</v>
      </c>
    </row>
    <row r="32" spans="1:5" x14ac:dyDescent="0.25">
      <c r="A32" s="26"/>
      <c r="B32" s="26"/>
      <c r="C32" s="12" t="s">
        <v>15</v>
      </c>
      <c r="D32" s="3" t="s">
        <v>63</v>
      </c>
      <c r="E32" s="13">
        <v>1.2440758293838863E-2</v>
      </c>
    </row>
    <row r="33" spans="1:5" x14ac:dyDescent="0.25">
      <c r="A33" s="26"/>
      <c r="B33" s="26"/>
      <c r="C33" s="12" t="s">
        <v>16</v>
      </c>
      <c r="D33" s="3" t="s">
        <v>63</v>
      </c>
      <c r="E33" s="13">
        <v>1.4805825242718446E-2</v>
      </c>
    </row>
    <row r="34" spans="1:5" x14ac:dyDescent="0.25">
      <c r="A34" s="26"/>
      <c r="B34" s="26"/>
      <c r="C34" s="12" t="s">
        <v>184</v>
      </c>
      <c r="D34" s="3" t="s">
        <v>185</v>
      </c>
      <c r="E34" s="13">
        <v>5.42</v>
      </c>
    </row>
    <row r="35" spans="1:5" ht="45" customHeight="1" x14ac:dyDescent="0.25">
      <c r="A35" s="26"/>
      <c r="B35" s="26"/>
      <c r="C35" s="31" t="s">
        <v>17</v>
      </c>
      <c r="D35" s="32"/>
      <c r="E35" s="33"/>
    </row>
    <row r="36" spans="1:5" x14ac:dyDescent="0.25">
      <c r="A36" s="26"/>
      <c r="B36" s="26"/>
      <c r="C36" s="1" t="s">
        <v>131</v>
      </c>
      <c r="D36" s="3" t="s">
        <v>5</v>
      </c>
      <c r="E36" s="13">
        <v>0.4</v>
      </c>
    </row>
    <row r="37" spans="1:5" x14ac:dyDescent="0.25">
      <c r="A37" s="26"/>
      <c r="B37" s="26"/>
      <c r="C37" s="1" t="s">
        <v>18</v>
      </c>
      <c r="D37" s="3" t="s">
        <v>5</v>
      </c>
      <c r="E37" s="13">
        <v>0.19</v>
      </c>
    </row>
    <row r="38" spans="1:5" x14ac:dyDescent="0.25">
      <c r="A38" s="26"/>
      <c r="B38" s="26"/>
      <c r="C38" s="1" t="s">
        <v>19</v>
      </c>
      <c r="D38" s="3" t="s">
        <v>5</v>
      </c>
      <c r="E38" s="13">
        <v>0.21</v>
      </c>
    </row>
    <row r="39" spans="1:5" x14ac:dyDescent="0.25">
      <c r="A39" s="26"/>
      <c r="B39" s="26"/>
      <c r="C39" s="1" t="s">
        <v>20</v>
      </c>
      <c r="D39" s="3" t="s">
        <v>5</v>
      </c>
      <c r="E39" s="13">
        <v>2.35</v>
      </c>
    </row>
    <row r="40" spans="1:5" x14ac:dyDescent="0.25">
      <c r="A40" s="26"/>
      <c r="B40" s="26"/>
      <c r="C40" s="1" t="s">
        <v>21</v>
      </c>
      <c r="D40" s="3" t="s">
        <v>5</v>
      </c>
      <c r="E40" s="13">
        <v>2.52</v>
      </c>
    </row>
    <row r="41" spans="1:5" x14ac:dyDescent="0.25">
      <c r="A41" s="26"/>
      <c r="B41" s="26"/>
      <c r="C41" s="1" t="s">
        <v>22</v>
      </c>
      <c r="D41" s="3" t="s">
        <v>5</v>
      </c>
      <c r="E41" s="13">
        <v>0.35</v>
      </c>
    </row>
    <row r="42" spans="1:5" x14ac:dyDescent="0.25">
      <c r="A42" s="26"/>
      <c r="B42" s="26"/>
      <c r="C42" s="1" t="s">
        <v>186</v>
      </c>
      <c r="D42" s="3" t="s">
        <v>5</v>
      </c>
      <c r="E42" s="13">
        <v>0.13</v>
      </c>
    </row>
    <row r="43" spans="1:5" x14ac:dyDescent="0.25">
      <c r="A43" s="26"/>
      <c r="B43" s="26"/>
      <c r="C43" s="1" t="s">
        <v>23</v>
      </c>
      <c r="D43" s="3" t="s">
        <v>5</v>
      </c>
      <c r="E43" s="13">
        <v>0.42</v>
      </c>
    </row>
    <row r="44" spans="1:5" x14ac:dyDescent="0.25">
      <c r="A44" s="26"/>
      <c r="B44" s="26"/>
      <c r="C44" s="1" t="s">
        <v>24</v>
      </c>
      <c r="D44" s="3" t="s">
        <v>5</v>
      </c>
      <c r="E44" s="13">
        <v>0.39</v>
      </c>
    </row>
    <row r="45" spans="1:5" x14ac:dyDescent="0.25">
      <c r="A45" s="26"/>
      <c r="B45" s="26"/>
      <c r="C45" s="1" t="s">
        <v>25</v>
      </c>
      <c r="D45" s="3" t="s">
        <v>5</v>
      </c>
      <c r="E45" s="13">
        <v>6.68</v>
      </c>
    </row>
    <row r="46" spans="1:5" ht="45" customHeight="1" x14ac:dyDescent="0.25">
      <c r="A46" s="26"/>
      <c r="B46" s="26"/>
      <c r="C46" s="31" t="s">
        <v>26</v>
      </c>
      <c r="D46" s="32"/>
      <c r="E46" s="33"/>
    </row>
    <row r="47" spans="1:5" x14ac:dyDescent="0.25">
      <c r="A47" s="26"/>
      <c r="B47" s="26"/>
      <c r="C47" s="1" t="s">
        <v>132</v>
      </c>
      <c r="D47" s="3" t="s">
        <v>5</v>
      </c>
      <c r="E47" s="13"/>
    </row>
    <row r="48" spans="1:5" x14ac:dyDescent="0.25">
      <c r="A48" s="26"/>
      <c r="B48" s="26"/>
      <c r="C48" s="1" t="s">
        <v>133</v>
      </c>
      <c r="D48" s="3" t="s">
        <v>5</v>
      </c>
      <c r="E48" s="13">
        <v>0.03</v>
      </c>
    </row>
    <row r="49" spans="1:5" x14ac:dyDescent="0.25">
      <c r="A49" s="26"/>
      <c r="B49" s="26"/>
      <c r="C49" s="1" t="s">
        <v>27</v>
      </c>
      <c r="D49" s="3" t="s">
        <v>5</v>
      </c>
      <c r="E49" s="13">
        <v>0.31</v>
      </c>
    </row>
    <row r="50" spans="1:5" x14ac:dyDescent="0.25">
      <c r="A50" s="26"/>
      <c r="B50" s="26"/>
      <c r="C50" s="1" t="s">
        <v>28</v>
      </c>
      <c r="D50" s="3" t="s">
        <v>5</v>
      </c>
      <c r="E50" s="13">
        <v>0.69</v>
      </c>
    </row>
    <row r="51" spans="1:5" x14ac:dyDescent="0.25">
      <c r="A51" s="26"/>
      <c r="B51" s="26"/>
      <c r="C51" s="1" t="s">
        <v>134</v>
      </c>
      <c r="D51" s="3" t="s">
        <v>5</v>
      </c>
      <c r="E51" s="13">
        <f>0.11+0.01</f>
        <v>0.12</v>
      </c>
    </row>
    <row r="52" spans="1:5" x14ac:dyDescent="0.25">
      <c r="A52" s="26"/>
      <c r="B52" s="26"/>
      <c r="C52" s="1" t="s">
        <v>187</v>
      </c>
      <c r="D52" s="3" t="s">
        <v>5</v>
      </c>
      <c r="E52" s="13">
        <v>0.03</v>
      </c>
    </row>
    <row r="53" spans="1:5" x14ac:dyDescent="0.25">
      <c r="A53" s="26"/>
      <c r="B53" s="26"/>
      <c r="C53" s="1" t="s">
        <v>30</v>
      </c>
      <c r="D53" s="3" t="s">
        <v>5</v>
      </c>
      <c r="E53" s="13">
        <v>0.66</v>
      </c>
    </row>
    <row r="54" spans="1:5" x14ac:dyDescent="0.25">
      <c r="A54" s="26"/>
      <c r="B54" s="26"/>
      <c r="C54" s="1" t="s">
        <v>31</v>
      </c>
      <c r="D54" s="3" t="s">
        <v>5</v>
      </c>
      <c r="E54" s="13">
        <v>0.1</v>
      </c>
    </row>
    <row r="55" spans="1:5" x14ac:dyDescent="0.25">
      <c r="A55" s="26"/>
      <c r="B55" s="26"/>
      <c r="C55" s="1" t="s">
        <v>32</v>
      </c>
      <c r="D55" s="3" t="s">
        <v>5</v>
      </c>
      <c r="E55" s="13">
        <v>0.88</v>
      </c>
    </row>
    <row r="56" spans="1:5" x14ac:dyDescent="0.25">
      <c r="A56" s="26"/>
      <c r="B56" s="26"/>
      <c r="C56" s="1" t="s">
        <v>33</v>
      </c>
      <c r="D56" s="3" t="s">
        <v>5</v>
      </c>
      <c r="E56" s="13">
        <v>0.55000000000000004</v>
      </c>
    </row>
    <row r="57" spans="1:5" x14ac:dyDescent="0.25">
      <c r="A57" s="26"/>
      <c r="B57" s="26"/>
      <c r="C57" s="1" t="s">
        <v>135</v>
      </c>
      <c r="D57" s="3" t="s">
        <v>5</v>
      </c>
      <c r="E57" s="13">
        <v>0.33</v>
      </c>
    </row>
    <row r="58" spans="1:5" ht="105" x14ac:dyDescent="0.25">
      <c r="A58" s="26"/>
      <c r="B58" s="26"/>
      <c r="C58" s="1" t="s">
        <v>136</v>
      </c>
      <c r="D58" s="3" t="s">
        <v>5</v>
      </c>
      <c r="E58" s="13">
        <v>0.01</v>
      </c>
    </row>
    <row r="59" spans="1:5" ht="30" x14ac:dyDescent="0.25">
      <c r="A59" s="26"/>
      <c r="B59" s="26"/>
      <c r="C59" s="1" t="s">
        <v>137</v>
      </c>
      <c r="D59" s="3" t="s">
        <v>5</v>
      </c>
      <c r="E59" s="13">
        <v>0.91</v>
      </c>
    </row>
    <row r="60" spans="1:5" ht="45" x14ac:dyDescent="0.25">
      <c r="A60" s="26"/>
      <c r="B60" s="26"/>
      <c r="C60" s="1" t="s">
        <v>138</v>
      </c>
      <c r="D60" s="3" t="s">
        <v>5</v>
      </c>
      <c r="E60" s="13">
        <v>0.38</v>
      </c>
    </row>
    <row r="61" spans="1:5" ht="60" x14ac:dyDescent="0.25">
      <c r="A61" s="26"/>
      <c r="B61" s="26"/>
      <c r="C61" s="1" t="s">
        <v>139</v>
      </c>
      <c r="D61" s="3" t="s">
        <v>5</v>
      </c>
      <c r="E61" s="13">
        <v>0.01</v>
      </c>
    </row>
    <row r="62" spans="1:5" ht="45" x14ac:dyDescent="0.25">
      <c r="A62" s="26"/>
      <c r="B62" s="26"/>
      <c r="C62" s="1" t="s">
        <v>140</v>
      </c>
      <c r="D62" s="3" t="s">
        <v>5</v>
      </c>
      <c r="E62" s="13">
        <v>0.71</v>
      </c>
    </row>
    <row r="63" spans="1:5" ht="45" x14ac:dyDescent="0.25">
      <c r="A63" s="26"/>
      <c r="B63" s="26"/>
      <c r="C63" s="1" t="s">
        <v>172</v>
      </c>
      <c r="D63" s="3" t="s">
        <v>5</v>
      </c>
      <c r="E63" s="13">
        <v>0.1</v>
      </c>
    </row>
    <row r="64" spans="1:5" ht="30" x14ac:dyDescent="0.25">
      <c r="A64" s="26"/>
      <c r="B64" s="26"/>
      <c r="C64" s="1" t="s">
        <v>142</v>
      </c>
      <c r="D64" s="3" t="s">
        <v>5</v>
      </c>
      <c r="E64" s="13">
        <v>0.09</v>
      </c>
    </row>
    <row r="65" spans="1:5" ht="45" customHeight="1" x14ac:dyDescent="0.25">
      <c r="A65" s="26"/>
      <c r="B65" s="26"/>
      <c r="C65" s="31" t="s">
        <v>34</v>
      </c>
      <c r="D65" s="32"/>
      <c r="E65" s="33"/>
    </row>
    <row r="66" spans="1:5" x14ac:dyDescent="0.25">
      <c r="A66" s="26"/>
      <c r="B66" s="26"/>
      <c r="C66" s="1" t="s">
        <v>35</v>
      </c>
      <c r="D66" s="3" t="s">
        <v>5</v>
      </c>
      <c r="E66" s="13">
        <v>0.65</v>
      </c>
    </row>
    <row r="67" spans="1:5" x14ac:dyDescent="0.25">
      <c r="A67" s="26"/>
      <c r="B67" s="26"/>
      <c r="C67" s="1" t="s">
        <v>36</v>
      </c>
      <c r="D67" s="3" t="s">
        <v>5</v>
      </c>
      <c r="E67" s="13">
        <v>0.01</v>
      </c>
    </row>
    <row r="68" spans="1:5" x14ac:dyDescent="0.25">
      <c r="A68" s="26"/>
      <c r="B68" s="26"/>
      <c r="C68" s="1" t="s">
        <v>37</v>
      </c>
      <c r="D68" s="3" t="s">
        <v>5</v>
      </c>
      <c r="E68" s="13">
        <v>0.02</v>
      </c>
    </row>
    <row r="69" spans="1:5" x14ac:dyDescent="0.25">
      <c r="A69" s="26"/>
      <c r="B69" s="26"/>
      <c r="C69" s="1" t="s">
        <v>143</v>
      </c>
      <c r="D69" s="3" t="s">
        <v>5</v>
      </c>
      <c r="E69" s="13">
        <v>0.05</v>
      </c>
    </row>
    <row r="70" spans="1:5" x14ac:dyDescent="0.25">
      <c r="A70" s="26"/>
      <c r="B70" s="26"/>
      <c r="C70" s="1" t="s">
        <v>144</v>
      </c>
      <c r="D70" s="3" t="s">
        <v>5</v>
      </c>
      <c r="E70" s="13">
        <f>0.08+0.01</f>
        <v>0.09</v>
      </c>
    </row>
    <row r="71" spans="1:5" x14ac:dyDescent="0.25">
      <c r="A71" s="26"/>
      <c r="B71" s="26"/>
      <c r="C71" s="1" t="s">
        <v>39</v>
      </c>
      <c r="D71" s="3" t="s">
        <v>5</v>
      </c>
      <c r="E71" s="13">
        <v>0.01</v>
      </c>
    </row>
    <row r="72" spans="1:5" x14ac:dyDescent="0.25">
      <c r="A72" s="26"/>
      <c r="B72" s="26"/>
      <c r="C72" s="1" t="s">
        <v>145</v>
      </c>
      <c r="D72" s="3" t="s">
        <v>5</v>
      </c>
      <c r="E72" s="13"/>
    </row>
    <row r="73" spans="1:5" x14ac:dyDescent="0.25">
      <c r="A73" s="26"/>
      <c r="B73" s="26"/>
      <c r="C73" s="1" t="s">
        <v>40</v>
      </c>
      <c r="D73" s="3" t="s">
        <v>5</v>
      </c>
      <c r="E73" s="13">
        <v>0.02</v>
      </c>
    </row>
    <row r="74" spans="1:5" ht="45" customHeight="1" x14ac:dyDescent="0.25">
      <c r="A74" s="26"/>
      <c r="B74" s="26"/>
      <c r="C74" s="31" t="s">
        <v>41</v>
      </c>
      <c r="D74" s="32"/>
      <c r="E74" s="33"/>
    </row>
    <row r="75" spans="1:5" x14ac:dyDescent="0.25">
      <c r="A75" s="26"/>
      <c r="B75" s="26"/>
      <c r="C75" s="1" t="s">
        <v>173</v>
      </c>
      <c r="D75" s="3" t="s">
        <v>5</v>
      </c>
      <c r="E75" s="13"/>
    </row>
    <row r="76" spans="1:5" x14ac:dyDescent="0.25">
      <c r="A76" s="26"/>
      <c r="B76" s="26"/>
      <c r="C76" s="1" t="s">
        <v>146</v>
      </c>
      <c r="D76" s="3" t="s">
        <v>5</v>
      </c>
      <c r="E76" s="13">
        <v>0.08</v>
      </c>
    </row>
    <row r="77" spans="1:5" ht="120" x14ac:dyDescent="0.25">
      <c r="A77" s="26"/>
      <c r="B77" s="26"/>
      <c r="C77" s="2" t="s">
        <v>147</v>
      </c>
      <c r="D77" s="3" t="s">
        <v>5</v>
      </c>
      <c r="E77" s="13">
        <v>0.12</v>
      </c>
    </row>
    <row r="78" spans="1:5" ht="227.25" customHeight="1" x14ac:dyDescent="0.25">
      <c r="A78" s="26"/>
      <c r="B78" s="26"/>
      <c r="C78" s="2" t="s">
        <v>148</v>
      </c>
      <c r="D78" s="3" t="s">
        <v>5</v>
      </c>
      <c r="E78" s="13">
        <f>0.07+0.01</f>
        <v>0.08</v>
      </c>
    </row>
    <row r="79" spans="1:5" ht="45" customHeight="1" x14ac:dyDescent="0.25">
      <c r="A79" s="26"/>
      <c r="B79" s="26"/>
      <c r="C79" s="31" t="s">
        <v>42</v>
      </c>
      <c r="D79" s="32"/>
      <c r="E79" s="33"/>
    </row>
    <row r="80" spans="1:5" ht="60" x14ac:dyDescent="0.25">
      <c r="A80" s="26"/>
      <c r="B80" s="26"/>
      <c r="C80" s="1" t="s">
        <v>149</v>
      </c>
      <c r="D80" s="3" t="s">
        <v>5</v>
      </c>
      <c r="E80" s="13"/>
    </row>
    <row r="81" spans="1:5" x14ac:dyDescent="0.25">
      <c r="A81" s="26"/>
      <c r="B81" s="26"/>
      <c r="C81" s="1" t="s">
        <v>150</v>
      </c>
      <c r="D81" s="3" t="s">
        <v>5</v>
      </c>
      <c r="E81" s="13">
        <v>60.3</v>
      </c>
    </row>
    <row r="82" spans="1:5" x14ac:dyDescent="0.25">
      <c r="A82" s="26"/>
      <c r="B82" s="26"/>
      <c r="C82" s="1" t="s">
        <v>151</v>
      </c>
      <c r="D82" s="3" t="s">
        <v>5</v>
      </c>
      <c r="E82" s="13">
        <v>3.26</v>
      </c>
    </row>
    <row r="83" spans="1:5" x14ac:dyDescent="0.25">
      <c r="A83" s="26"/>
      <c r="B83" s="26"/>
      <c r="C83" s="1" t="s">
        <v>43</v>
      </c>
      <c r="D83" s="3" t="s">
        <v>5</v>
      </c>
      <c r="E83" s="13">
        <v>30.38</v>
      </c>
    </row>
    <row r="84" spans="1:5" ht="45" customHeight="1" x14ac:dyDescent="0.25">
      <c r="A84" s="26"/>
      <c r="B84" s="26"/>
      <c r="C84" s="31" t="s">
        <v>44</v>
      </c>
      <c r="D84" s="32"/>
      <c r="E84" s="33"/>
    </row>
    <row r="85" spans="1:5" x14ac:dyDescent="0.25">
      <c r="A85" s="26"/>
      <c r="B85" s="26"/>
      <c r="C85" s="1" t="s">
        <v>45</v>
      </c>
      <c r="D85" s="3" t="s">
        <v>5</v>
      </c>
      <c r="E85" s="13">
        <v>0.61</v>
      </c>
    </row>
    <row r="86" spans="1:5" x14ac:dyDescent="0.25">
      <c r="A86" s="26"/>
      <c r="B86" s="26"/>
      <c r="C86" s="1" t="s">
        <v>46</v>
      </c>
      <c r="D86" s="3" t="s">
        <v>5</v>
      </c>
      <c r="E86" s="13">
        <v>0.04</v>
      </c>
    </row>
    <row r="87" spans="1:5" x14ac:dyDescent="0.25">
      <c r="A87" s="26"/>
      <c r="B87" s="26"/>
      <c r="C87" s="1" t="s">
        <v>47</v>
      </c>
      <c r="D87" s="3" t="s">
        <v>5</v>
      </c>
      <c r="E87" s="13">
        <v>0.45</v>
      </c>
    </row>
    <row r="88" spans="1:5" x14ac:dyDescent="0.25">
      <c r="A88" s="26"/>
      <c r="B88" s="26"/>
      <c r="C88" s="1" t="s">
        <v>152</v>
      </c>
      <c r="D88" s="3" t="s">
        <v>5</v>
      </c>
      <c r="E88" s="13">
        <v>0.24</v>
      </c>
    </row>
    <row r="89" spans="1:5" ht="60" x14ac:dyDescent="0.25">
      <c r="A89" s="26"/>
      <c r="B89" s="26"/>
      <c r="C89" s="1" t="s">
        <v>189</v>
      </c>
      <c r="D89" s="3" t="s">
        <v>5</v>
      </c>
      <c r="E89" s="13">
        <v>2.16</v>
      </c>
    </row>
    <row r="90" spans="1:5" x14ac:dyDescent="0.25">
      <c r="A90" s="26"/>
      <c r="B90" s="26"/>
      <c r="C90" s="1" t="s">
        <v>48</v>
      </c>
      <c r="D90" s="3" t="s">
        <v>5</v>
      </c>
      <c r="E90" s="13">
        <f>0.99+15.06</f>
        <v>16.05</v>
      </c>
    </row>
    <row r="91" spans="1:5" ht="30" x14ac:dyDescent="0.25">
      <c r="A91" s="26"/>
      <c r="B91" s="26"/>
      <c r="C91" s="1" t="s">
        <v>190</v>
      </c>
      <c r="D91" s="3" t="s">
        <v>5</v>
      </c>
      <c r="E91" s="13">
        <v>0.08</v>
      </c>
    </row>
    <row r="92" spans="1:5" ht="45" x14ac:dyDescent="0.25">
      <c r="A92" s="26"/>
      <c r="B92" s="26"/>
      <c r="C92" s="1" t="s">
        <v>191</v>
      </c>
      <c r="D92" s="3" t="s">
        <v>5</v>
      </c>
      <c r="E92" s="13">
        <v>0.54</v>
      </c>
    </row>
    <row r="93" spans="1:5" ht="30" x14ac:dyDescent="0.25">
      <c r="A93" s="26"/>
      <c r="B93" s="26"/>
      <c r="C93" s="1" t="s">
        <v>192</v>
      </c>
      <c r="D93" s="3" t="s">
        <v>5</v>
      </c>
      <c r="E93" s="13">
        <v>0.31</v>
      </c>
    </row>
    <row r="94" spans="1:5" x14ac:dyDescent="0.25">
      <c r="A94" s="26"/>
      <c r="B94" s="26"/>
      <c r="C94" s="1" t="s">
        <v>52</v>
      </c>
      <c r="D94" s="3" t="s">
        <v>5</v>
      </c>
      <c r="E94" s="13">
        <v>3.69</v>
      </c>
    </row>
    <row r="95" spans="1:5" ht="14.45" customHeight="1" x14ac:dyDescent="0.25">
      <c r="A95" s="26"/>
      <c r="B95" s="26"/>
      <c r="C95" s="1" t="s">
        <v>197</v>
      </c>
      <c r="D95" s="3" t="s">
        <v>5</v>
      </c>
      <c r="E95" s="13"/>
    </row>
    <row r="96" spans="1:5" x14ac:dyDescent="0.25">
      <c r="A96" s="26"/>
      <c r="B96" s="26"/>
      <c r="C96" s="1" t="s">
        <v>153</v>
      </c>
      <c r="D96" s="3" t="s">
        <v>5</v>
      </c>
      <c r="E96" s="13">
        <v>0.01</v>
      </c>
    </row>
    <row r="97" spans="1:5" ht="30" x14ac:dyDescent="0.25">
      <c r="A97" s="26"/>
      <c r="B97" s="26"/>
      <c r="C97" s="1" t="s">
        <v>53</v>
      </c>
      <c r="D97" s="3" t="s">
        <v>5</v>
      </c>
      <c r="E97" s="13">
        <v>0.36</v>
      </c>
    </row>
    <row r="98" spans="1:5" ht="14.1" customHeight="1" x14ac:dyDescent="0.25">
      <c r="A98" s="26"/>
      <c r="B98" s="26"/>
      <c r="C98" s="1" t="s">
        <v>193</v>
      </c>
      <c r="D98" s="3" t="s">
        <v>5</v>
      </c>
      <c r="E98" s="13">
        <v>0.2</v>
      </c>
    </row>
    <row r="99" spans="1:5" x14ac:dyDescent="0.25">
      <c r="A99" s="26"/>
      <c r="B99" s="26"/>
      <c r="C99" s="1" t="s">
        <v>54</v>
      </c>
      <c r="D99" s="3" t="s">
        <v>5</v>
      </c>
      <c r="E99" s="13">
        <v>0.15</v>
      </c>
    </row>
    <row r="100" spans="1:5" x14ac:dyDescent="0.25">
      <c r="A100" s="26"/>
      <c r="B100" s="26"/>
      <c r="C100" s="1" t="s">
        <v>174</v>
      </c>
      <c r="D100" s="3" t="s">
        <v>5</v>
      </c>
      <c r="E100" s="13"/>
    </row>
    <row r="101" spans="1:5" x14ac:dyDescent="0.25">
      <c r="A101" s="26"/>
      <c r="B101" s="26"/>
      <c r="C101" s="1" t="s">
        <v>154</v>
      </c>
      <c r="D101" s="3" t="s">
        <v>5</v>
      </c>
      <c r="E101" s="13">
        <v>0.02</v>
      </c>
    </row>
    <row r="102" spans="1:5" x14ac:dyDescent="0.25">
      <c r="A102" s="26"/>
      <c r="B102" s="26"/>
      <c r="C102" s="1" t="s">
        <v>155</v>
      </c>
      <c r="D102" s="3" t="s">
        <v>5</v>
      </c>
      <c r="E102" s="13">
        <v>0.13</v>
      </c>
    </row>
    <row r="103" spans="1:5" x14ac:dyDescent="0.25">
      <c r="A103" s="26"/>
      <c r="B103" s="26"/>
      <c r="C103" s="1" t="s">
        <v>55</v>
      </c>
      <c r="D103" s="3" t="s">
        <v>5</v>
      </c>
      <c r="E103" s="13">
        <v>2.0699999999999998</v>
      </c>
    </row>
    <row r="104" spans="1:5" x14ac:dyDescent="0.25">
      <c r="A104" s="26"/>
      <c r="B104" s="26"/>
      <c r="C104" s="1" t="s">
        <v>175</v>
      </c>
      <c r="D104" s="3" t="s">
        <v>5</v>
      </c>
      <c r="E104" s="13">
        <v>0.01</v>
      </c>
    </row>
    <row r="105" spans="1:5" x14ac:dyDescent="0.25">
      <c r="A105" s="26"/>
      <c r="B105" s="26"/>
      <c r="C105" s="1" t="s">
        <v>56</v>
      </c>
      <c r="D105" s="3" t="s">
        <v>5</v>
      </c>
      <c r="E105" s="13"/>
    </row>
    <row r="106" spans="1:5" x14ac:dyDescent="0.25">
      <c r="A106" s="26"/>
      <c r="B106" s="26"/>
      <c r="C106" s="1" t="s">
        <v>57</v>
      </c>
      <c r="D106" s="3" t="s">
        <v>5</v>
      </c>
      <c r="E106" s="13">
        <v>0.52</v>
      </c>
    </row>
    <row r="107" spans="1:5" x14ac:dyDescent="0.25">
      <c r="A107" s="26"/>
      <c r="B107" s="26"/>
      <c r="C107" s="1" t="s">
        <v>176</v>
      </c>
      <c r="D107" s="3" t="s">
        <v>5</v>
      </c>
      <c r="E107" s="13"/>
    </row>
    <row r="108" spans="1:5" x14ac:dyDescent="0.25">
      <c r="A108" s="26"/>
      <c r="B108" s="26"/>
      <c r="C108" s="1" t="s">
        <v>156</v>
      </c>
      <c r="D108" s="3" t="s">
        <v>5</v>
      </c>
      <c r="E108" s="13">
        <v>0.17</v>
      </c>
    </row>
    <row r="109" spans="1:5" ht="60" x14ac:dyDescent="0.25">
      <c r="A109" s="26"/>
      <c r="B109" s="26"/>
      <c r="C109" s="1" t="s">
        <v>157</v>
      </c>
      <c r="D109" s="3" t="s">
        <v>5</v>
      </c>
      <c r="E109" s="13"/>
    </row>
    <row r="110" spans="1:5" ht="30" x14ac:dyDescent="0.25">
      <c r="A110" s="26"/>
      <c r="B110" s="26"/>
      <c r="C110" s="1" t="s">
        <v>158</v>
      </c>
      <c r="D110" s="3" t="s">
        <v>5</v>
      </c>
      <c r="E110" s="13">
        <v>0.03</v>
      </c>
    </row>
    <row r="111" spans="1:5" x14ac:dyDescent="0.25">
      <c r="A111" s="26"/>
      <c r="B111" s="26"/>
      <c r="C111" s="1" t="s">
        <v>58</v>
      </c>
      <c r="D111" s="3" t="s">
        <v>5</v>
      </c>
      <c r="E111" s="13">
        <f>1.09+0.05+0.39+0.25+0.32+0.12</f>
        <v>2.2200000000000002</v>
      </c>
    </row>
    <row r="112" spans="1:5" ht="90" x14ac:dyDescent="0.25">
      <c r="A112" s="26"/>
      <c r="B112" s="26"/>
      <c r="C112" s="1" t="s">
        <v>159</v>
      </c>
      <c r="D112" s="3" t="s">
        <v>5</v>
      </c>
      <c r="E112" s="13">
        <v>7.0000000000000007E-2</v>
      </c>
    </row>
    <row r="113" spans="1:5" ht="75" x14ac:dyDescent="0.25">
      <c r="A113" s="26"/>
      <c r="B113" s="26"/>
      <c r="C113" s="1" t="s">
        <v>59</v>
      </c>
      <c r="D113" s="3" t="s">
        <v>5</v>
      </c>
      <c r="E113" s="13">
        <v>7.0000000000000007E-2</v>
      </c>
    </row>
    <row r="114" spans="1:5" ht="45" x14ac:dyDescent="0.25">
      <c r="A114" s="26"/>
      <c r="B114" s="26"/>
      <c r="C114" s="1" t="s">
        <v>160</v>
      </c>
      <c r="D114" s="3" t="s">
        <v>5</v>
      </c>
      <c r="E114" s="13">
        <v>0.09</v>
      </c>
    </row>
    <row r="115" spans="1:5" ht="45" x14ac:dyDescent="0.25">
      <c r="A115" s="26"/>
      <c r="B115" s="26"/>
      <c r="C115" s="1" t="s">
        <v>60</v>
      </c>
      <c r="D115" s="3" t="s">
        <v>5</v>
      </c>
      <c r="E115" s="13">
        <v>0.19</v>
      </c>
    </row>
    <row r="116" spans="1:5" ht="76.5" customHeight="1" x14ac:dyDescent="0.25">
      <c r="A116" s="26"/>
      <c r="B116" s="26"/>
      <c r="C116" s="1" t="s">
        <v>161</v>
      </c>
      <c r="D116" s="3" t="s">
        <v>5</v>
      </c>
      <c r="E116" s="13">
        <v>0.01</v>
      </c>
    </row>
    <row r="117" spans="1:5" ht="182.25" customHeight="1" x14ac:dyDescent="0.25">
      <c r="A117" s="26"/>
      <c r="B117" s="26"/>
      <c r="C117" s="1" t="s">
        <v>162</v>
      </c>
      <c r="D117" s="3" t="s">
        <v>5</v>
      </c>
      <c r="E117" s="13">
        <v>0.09</v>
      </c>
    </row>
    <row r="118" spans="1:5" ht="52.5" customHeight="1" x14ac:dyDescent="0.25">
      <c r="A118" s="26"/>
      <c r="B118" s="26"/>
      <c r="C118" s="1" t="s">
        <v>164</v>
      </c>
      <c r="D118" s="3" t="s">
        <v>5</v>
      </c>
      <c r="E118" s="13">
        <v>0.08</v>
      </c>
    </row>
    <row r="119" spans="1:5" ht="72.75" customHeight="1" x14ac:dyDescent="0.25">
      <c r="A119" s="26"/>
      <c r="B119" s="26"/>
      <c r="C119" s="1" t="s">
        <v>165</v>
      </c>
      <c r="D119" s="3" t="s">
        <v>5</v>
      </c>
      <c r="E119" s="13">
        <v>0.03</v>
      </c>
    </row>
    <row r="120" spans="1:5" ht="45" x14ac:dyDescent="0.25">
      <c r="A120" s="26"/>
      <c r="B120" s="26"/>
      <c r="C120" s="1" t="s">
        <v>166</v>
      </c>
      <c r="D120" s="3" t="s">
        <v>5</v>
      </c>
      <c r="E120" s="13">
        <v>0.1</v>
      </c>
    </row>
    <row r="121" spans="1:5" ht="30" x14ac:dyDescent="0.25">
      <c r="A121" s="26"/>
      <c r="B121" s="26"/>
      <c r="C121" s="1" t="s">
        <v>167</v>
      </c>
      <c r="D121" s="3" t="s">
        <v>5</v>
      </c>
      <c r="E121" s="13">
        <v>0.02</v>
      </c>
    </row>
    <row r="122" spans="1:5" ht="45" x14ac:dyDescent="0.25">
      <c r="A122" s="26"/>
      <c r="B122" s="26"/>
      <c r="C122" s="1" t="s">
        <v>168</v>
      </c>
      <c r="D122" s="3" t="s">
        <v>5</v>
      </c>
      <c r="E122" s="13">
        <f>1.37+0.4+0.01</f>
        <v>1.78</v>
      </c>
    </row>
    <row r="123" spans="1:5" ht="60" x14ac:dyDescent="0.25">
      <c r="A123" s="26"/>
      <c r="B123" s="26"/>
      <c r="C123" s="1" t="s">
        <v>169</v>
      </c>
      <c r="D123" s="3" t="s">
        <v>5</v>
      </c>
      <c r="E123" s="13">
        <v>0.15</v>
      </c>
    </row>
    <row r="124" spans="1:5" ht="30" x14ac:dyDescent="0.25">
      <c r="A124" s="26"/>
      <c r="B124" s="26"/>
      <c r="C124" s="1" t="s">
        <v>61</v>
      </c>
      <c r="D124" s="3" t="s">
        <v>5</v>
      </c>
      <c r="E124" s="13">
        <v>0.14000000000000001</v>
      </c>
    </row>
    <row r="125" spans="1:5" x14ac:dyDescent="0.25">
      <c r="A125" s="27"/>
      <c r="B125" s="27"/>
      <c r="C125" s="1" t="s">
        <v>62</v>
      </c>
      <c r="D125" s="3" t="s">
        <v>5</v>
      </c>
      <c r="E125" s="13">
        <v>0.16</v>
      </c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27"/>
  <sheetViews>
    <sheetView workbookViewId="0">
      <selection activeCell="E85" sqref="E85:E118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D1" s="23"/>
    </row>
    <row r="2" spans="1:5" s="4" customFormat="1" ht="15.75" x14ac:dyDescent="0.25">
      <c r="D2" s="23"/>
    </row>
    <row r="3" spans="1:5" s="4" customFormat="1" ht="15.75" x14ac:dyDescent="0.25">
      <c r="D3" s="23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4.5" customHeight="1" x14ac:dyDescent="0.25">
      <c r="A7" s="24" t="s">
        <v>170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171</v>
      </c>
      <c r="B12" s="25" t="s">
        <v>112</v>
      </c>
      <c r="C12" s="31" t="s">
        <v>0</v>
      </c>
      <c r="D12" s="32"/>
      <c r="E12" s="33"/>
    </row>
    <row r="13" spans="1:5" ht="45" customHeight="1" x14ac:dyDescent="0.25">
      <c r="A13" s="26"/>
      <c r="B13" s="26"/>
      <c r="C13" s="31" t="s">
        <v>1</v>
      </c>
      <c r="D13" s="32"/>
      <c r="E13" s="33"/>
    </row>
    <row r="14" spans="1:5" ht="45" x14ac:dyDescent="0.25">
      <c r="A14" s="26"/>
      <c r="B14" s="26"/>
      <c r="C14" s="12" t="s">
        <v>2</v>
      </c>
      <c r="D14" s="3" t="s">
        <v>3</v>
      </c>
      <c r="E14" s="13">
        <v>55.19</v>
      </c>
    </row>
    <row r="15" spans="1:5" ht="45" customHeight="1" x14ac:dyDescent="0.25">
      <c r="A15" s="26"/>
      <c r="B15" s="26"/>
      <c r="C15" s="31" t="s">
        <v>4</v>
      </c>
      <c r="D15" s="32"/>
      <c r="E15" s="33"/>
    </row>
    <row r="16" spans="1:5" ht="30" customHeight="1" x14ac:dyDescent="0.25">
      <c r="A16" s="26"/>
      <c r="B16" s="26"/>
      <c r="C16" s="12" t="s">
        <v>124</v>
      </c>
      <c r="D16" s="3" t="s">
        <v>5</v>
      </c>
      <c r="E16" s="13"/>
    </row>
    <row r="17" spans="1:5" ht="45" x14ac:dyDescent="0.25">
      <c r="A17" s="26"/>
      <c r="B17" s="26"/>
      <c r="C17" s="12" t="s">
        <v>125</v>
      </c>
      <c r="D17" s="3" t="s">
        <v>5</v>
      </c>
      <c r="E17" s="13"/>
    </row>
    <row r="18" spans="1:5" ht="45" x14ac:dyDescent="0.25">
      <c r="A18" s="26"/>
      <c r="B18" s="26"/>
      <c r="C18" s="20" t="s">
        <v>182</v>
      </c>
      <c r="D18" s="3" t="s">
        <v>5</v>
      </c>
      <c r="E18" s="13"/>
    </row>
    <row r="19" spans="1:5" ht="30" x14ac:dyDescent="0.25">
      <c r="A19" s="26"/>
      <c r="B19" s="26"/>
      <c r="C19" s="12" t="s">
        <v>126</v>
      </c>
      <c r="D19" s="3" t="s">
        <v>5</v>
      </c>
      <c r="E19" s="13"/>
    </row>
    <row r="20" spans="1:5" ht="45" x14ac:dyDescent="0.25">
      <c r="A20" s="26"/>
      <c r="B20" s="26"/>
      <c r="C20" s="12" t="s">
        <v>127</v>
      </c>
      <c r="D20" s="3" t="s">
        <v>5</v>
      </c>
      <c r="E20" s="13"/>
    </row>
    <row r="21" spans="1:5" ht="45" x14ac:dyDescent="0.25">
      <c r="A21" s="26"/>
      <c r="B21" s="26"/>
      <c r="C21" s="12" t="s">
        <v>128</v>
      </c>
      <c r="D21" s="3" t="s">
        <v>5</v>
      </c>
      <c r="E21" s="13"/>
    </row>
    <row r="22" spans="1:5" ht="90" x14ac:dyDescent="0.25">
      <c r="A22" s="26"/>
      <c r="B22" s="26"/>
      <c r="C22" s="12" t="s">
        <v>129</v>
      </c>
      <c r="D22" s="3" t="s">
        <v>5</v>
      </c>
      <c r="E22" s="13"/>
    </row>
    <row r="23" spans="1:5" ht="30" x14ac:dyDescent="0.25">
      <c r="A23" s="26"/>
      <c r="B23" s="26"/>
      <c r="C23" s="21" t="s">
        <v>183</v>
      </c>
      <c r="D23" s="3" t="s">
        <v>5</v>
      </c>
      <c r="E23" s="19"/>
    </row>
    <row r="24" spans="1:5" ht="45" customHeight="1" x14ac:dyDescent="0.25">
      <c r="A24" s="26"/>
      <c r="B24" s="26"/>
      <c r="C24" s="31" t="s">
        <v>6</v>
      </c>
      <c r="D24" s="32"/>
      <c r="E24" s="33"/>
    </row>
    <row r="25" spans="1:5" ht="45" x14ac:dyDescent="0.25">
      <c r="A25" s="26"/>
      <c r="B25" s="26"/>
      <c r="C25" s="12" t="s">
        <v>130</v>
      </c>
      <c r="D25" s="3" t="s">
        <v>5</v>
      </c>
      <c r="E25" s="13"/>
    </row>
    <row r="26" spans="1:5" ht="45" customHeight="1" x14ac:dyDescent="0.25">
      <c r="A26" s="26"/>
      <c r="B26" s="26"/>
      <c r="C26" s="31" t="s">
        <v>7</v>
      </c>
      <c r="D26" s="32"/>
      <c r="E26" s="33"/>
    </row>
    <row r="27" spans="1:5" ht="45" customHeight="1" x14ac:dyDescent="0.25">
      <c r="A27" s="26"/>
      <c r="B27" s="26"/>
      <c r="C27" s="31" t="s">
        <v>8</v>
      </c>
      <c r="D27" s="32"/>
      <c r="E27" s="33"/>
    </row>
    <row r="28" spans="1:5" x14ac:dyDescent="0.25">
      <c r="A28" s="26"/>
      <c r="B28" s="26"/>
      <c r="C28" s="12" t="s">
        <v>9</v>
      </c>
      <c r="D28" s="3" t="s">
        <v>10</v>
      </c>
      <c r="E28" s="13">
        <v>4.3649716612117829E-3</v>
      </c>
    </row>
    <row r="29" spans="1:5" x14ac:dyDescent="0.25">
      <c r="A29" s="26"/>
      <c r="B29" s="26"/>
      <c r="C29" s="12" t="s">
        <v>11</v>
      </c>
      <c r="D29" s="3" t="s">
        <v>10</v>
      </c>
      <c r="E29" s="13">
        <v>9.5793086932226387E-5</v>
      </c>
    </row>
    <row r="30" spans="1:5" x14ac:dyDescent="0.25">
      <c r="A30" s="26"/>
      <c r="B30" s="26"/>
      <c r="C30" s="12" t="s">
        <v>12</v>
      </c>
      <c r="D30" s="3" t="s">
        <v>63</v>
      </c>
      <c r="E30" s="13">
        <v>1.5434480629726809E-3</v>
      </c>
    </row>
    <row r="31" spans="1:5" x14ac:dyDescent="0.25">
      <c r="A31" s="26"/>
      <c r="B31" s="26"/>
      <c r="C31" s="12" t="s">
        <v>13</v>
      </c>
      <c r="D31" s="3" t="s">
        <v>14</v>
      </c>
      <c r="E31" s="13">
        <v>0.68862275449101795</v>
      </c>
    </row>
    <row r="32" spans="1:5" x14ac:dyDescent="0.25">
      <c r="A32" s="26"/>
      <c r="B32" s="26"/>
      <c r="C32" s="12" t="s">
        <v>15</v>
      </c>
      <c r="D32" s="3" t="s">
        <v>63</v>
      </c>
      <c r="E32" s="13">
        <v>3.7956204379562047E-3</v>
      </c>
    </row>
    <row r="33" spans="1:5" x14ac:dyDescent="0.25">
      <c r="A33" s="26"/>
      <c r="B33" s="26"/>
      <c r="C33" s="12" t="s">
        <v>16</v>
      </c>
      <c r="D33" s="3" t="s">
        <v>63</v>
      </c>
      <c r="E33" s="13">
        <v>4.7714716223003512E-3</v>
      </c>
    </row>
    <row r="34" spans="1:5" x14ac:dyDescent="0.25">
      <c r="A34" s="26"/>
      <c r="B34" s="26"/>
      <c r="C34" s="12" t="s">
        <v>184</v>
      </c>
      <c r="D34" s="3" t="s">
        <v>185</v>
      </c>
      <c r="E34" s="13">
        <v>1.88</v>
      </c>
    </row>
    <row r="35" spans="1:5" ht="45" customHeight="1" x14ac:dyDescent="0.25">
      <c r="A35" s="26"/>
      <c r="B35" s="26"/>
      <c r="C35" s="31" t="s">
        <v>17</v>
      </c>
      <c r="D35" s="32"/>
      <c r="E35" s="33"/>
    </row>
    <row r="36" spans="1:5" x14ac:dyDescent="0.25">
      <c r="A36" s="26"/>
      <c r="B36" s="26"/>
      <c r="C36" s="1" t="s">
        <v>131</v>
      </c>
      <c r="D36" s="3" t="s">
        <v>5</v>
      </c>
      <c r="E36" s="13"/>
    </row>
    <row r="37" spans="1:5" x14ac:dyDescent="0.25">
      <c r="A37" s="26"/>
      <c r="B37" s="26"/>
      <c r="C37" s="1" t="s">
        <v>18</v>
      </c>
      <c r="D37" s="3" t="s">
        <v>5</v>
      </c>
      <c r="E37" s="13">
        <v>0.15</v>
      </c>
    </row>
    <row r="38" spans="1:5" x14ac:dyDescent="0.25">
      <c r="A38" s="26"/>
      <c r="B38" s="26"/>
      <c r="C38" s="1" t="s">
        <v>19</v>
      </c>
      <c r="D38" s="3" t="s">
        <v>5</v>
      </c>
      <c r="E38" s="13">
        <v>0.72</v>
      </c>
    </row>
    <row r="39" spans="1:5" x14ac:dyDescent="0.25">
      <c r="A39" s="26"/>
      <c r="B39" s="26"/>
      <c r="C39" s="1" t="s">
        <v>20</v>
      </c>
      <c r="D39" s="3" t="s">
        <v>5</v>
      </c>
      <c r="E39" s="13">
        <v>0.46</v>
      </c>
    </row>
    <row r="40" spans="1:5" x14ac:dyDescent="0.25">
      <c r="A40" s="26"/>
      <c r="B40" s="26"/>
      <c r="C40" s="1" t="s">
        <v>21</v>
      </c>
      <c r="D40" s="3" t="s">
        <v>5</v>
      </c>
      <c r="E40" s="13">
        <v>0.06</v>
      </c>
    </row>
    <row r="41" spans="1:5" x14ac:dyDescent="0.25">
      <c r="A41" s="26"/>
      <c r="B41" s="26"/>
      <c r="C41" s="1" t="s">
        <v>22</v>
      </c>
      <c r="D41" s="3" t="s">
        <v>5</v>
      </c>
      <c r="E41" s="13">
        <v>0.13</v>
      </c>
    </row>
    <row r="42" spans="1:5" x14ac:dyDescent="0.25">
      <c r="A42" s="26"/>
      <c r="B42" s="26"/>
      <c r="C42" s="1" t="s">
        <v>186</v>
      </c>
      <c r="D42" s="3" t="s">
        <v>5</v>
      </c>
      <c r="E42" s="13"/>
    </row>
    <row r="43" spans="1:5" x14ac:dyDescent="0.25">
      <c r="A43" s="26"/>
      <c r="B43" s="26"/>
      <c r="C43" s="1" t="s">
        <v>23</v>
      </c>
      <c r="D43" s="3" t="s">
        <v>5</v>
      </c>
      <c r="E43" s="13"/>
    </row>
    <row r="44" spans="1:5" x14ac:dyDescent="0.25">
      <c r="A44" s="26"/>
      <c r="B44" s="26"/>
      <c r="C44" s="1" t="s">
        <v>24</v>
      </c>
      <c r="D44" s="3" t="s">
        <v>5</v>
      </c>
      <c r="E44" s="13">
        <v>0.09</v>
      </c>
    </row>
    <row r="45" spans="1:5" x14ac:dyDescent="0.25">
      <c r="A45" s="26"/>
      <c r="B45" s="26"/>
      <c r="C45" s="1" t="s">
        <v>25</v>
      </c>
      <c r="D45" s="3" t="s">
        <v>5</v>
      </c>
      <c r="E45" s="13">
        <v>5.17</v>
      </c>
    </row>
    <row r="46" spans="1:5" ht="45" customHeight="1" x14ac:dyDescent="0.25">
      <c r="A46" s="26"/>
      <c r="B46" s="26"/>
      <c r="C46" s="31" t="s">
        <v>26</v>
      </c>
      <c r="D46" s="32"/>
      <c r="E46" s="33"/>
    </row>
    <row r="47" spans="1:5" x14ac:dyDescent="0.25">
      <c r="A47" s="26"/>
      <c r="B47" s="26"/>
      <c r="C47" s="1" t="s">
        <v>132</v>
      </c>
      <c r="D47" s="3" t="s">
        <v>5</v>
      </c>
      <c r="E47" s="13"/>
    </row>
    <row r="48" spans="1:5" x14ac:dyDescent="0.25">
      <c r="A48" s="26"/>
      <c r="B48" s="26"/>
      <c r="C48" s="1" t="s">
        <v>133</v>
      </c>
      <c r="D48" s="3" t="s">
        <v>5</v>
      </c>
      <c r="E48" s="13"/>
    </row>
    <row r="49" spans="1:5" x14ac:dyDescent="0.25">
      <c r="A49" s="26"/>
      <c r="B49" s="26"/>
      <c r="C49" s="1" t="s">
        <v>27</v>
      </c>
      <c r="D49" s="3" t="s">
        <v>5</v>
      </c>
      <c r="E49" s="13">
        <v>0.03</v>
      </c>
    </row>
    <row r="50" spans="1:5" x14ac:dyDescent="0.25">
      <c r="A50" s="26"/>
      <c r="B50" s="26"/>
      <c r="C50" s="1" t="s">
        <v>28</v>
      </c>
      <c r="D50" s="3" t="s">
        <v>5</v>
      </c>
      <c r="E50" s="13">
        <v>0.18</v>
      </c>
    </row>
    <row r="51" spans="1:5" x14ac:dyDescent="0.25">
      <c r="A51" s="26"/>
      <c r="B51" s="26"/>
      <c r="C51" s="1" t="s">
        <v>134</v>
      </c>
      <c r="D51" s="3" t="s">
        <v>5</v>
      </c>
      <c r="E51" s="13">
        <v>0.24</v>
      </c>
    </row>
    <row r="52" spans="1:5" x14ac:dyDescent="0.25">
      <c r="A52" s="26"/>
      <c r="B52" s="26"/>
      <c r="C52" s="1" t="s">
        <v>187</v>
      </c>
      <c r="D52" s="3" t="s">
        <v>5</v>
      </c>
      <c r="E52" s="13"/>
    </row>
    <row r="53" spans="1:5" x14ac:dyDescent="0.25">
      <c r="A53" s="26"/>
      <c r="B53" s="26"/>
      <c r="C53" s="1" t="s">
        <v>30</v>
      </c>
      <c r="D53" s="3" t="s">
        <v>5</v>
      </c>
      <c r="E53" s="13">
        <v>0.11</v>
      </c>
    </row>
    <row r="54" spans="1:5" x14ac:dyDescent="0.25">
      <c r="A54" s="26"/>
      <c r="B54" s="26"/>
      <c r="C54" s="1" t="s">
        <v>31</v>
      </c>
      <c r="D54" s="3" t="s">
        <v>5</v>
      </c>
      <c r="E54" s="13">
        <v>0.04</v>
      </c>
    </row>
    <row r="55" spans="1:5" x14ac:dyDescent="0.25">
      <c r="A55" s="26"/>
      <c r="B55" s="26"/>
      <c r="C55" s="1" t="s">
        <v>32</v>
      </c>
      <c r="D55" s="3" t="s">
        <v>5</v>
      </c>
      <c r="E55" s="13">
        <v>0.2</v>
      </c>
    </row>
    <row r="56" spans="1:5" x14ac:dyDescent="0.25">
      <c r="A56" s="26"/>
      <c r="B56" s="26"/>
      <c r="C56" s="1" t="s">
        <v>33</v>
      </c>
      <c r="D56" s="3" t="s">
        <v>5</v>
      </c>
      <c r="E56" s="13">
        <v>0.08</v>
      </c>
    </row>
    <row r="57" spans="1:5" x14ac:dyDescent="0.25">
      <c r="A57" s="26"/>
      <c r="B57" s="26"/>
      <c r="C57" s="1" t="s">
        <v>135</v>
      </c>
      <c r="D57" s="3" t="s">
        <v>5</v>
      </c>
      <c r="E57" s="13">
        <v>0.02</v>
      </c>
    </row>
    <row r="58" spans="1:5" ht="105" x14ac:dyDescent="0.25">
      <c r="A58" s="26"/>
      <c r="B58" s="26"/>
      <c r="C58" s="1" t="s">
        <v>136</v>
      </c>
      <c r="D58" s="3" t="s">
        <v>5</v>
      </c>
      <c r="E58" s="13"/>
    </row>
    <row r="59" spans="1:5" ht="30" x14ac:dyDescent="0.25">
      <c r="A59" s="26"/>
      <c r="B59" s="26"/>
      <c r="C59" s="1" t="s">
        <v>137</v>
      </c>
      <c r="D59" s="3" t="s">
        <v>5</v>
      </c>
      <c r="E59" s="13">
        <v>0.2</v>
      </c>
    </row>
    <row r="60" spans="1:5" ht="45" x14ac:dyDescent="0.25">
      <c r="A60" s="26"/>
      <c r="B60" s="26"/>
      <c r="C60" s="1" t="s">
        <v>138</v>
      </c>
      <c r="D60" s="3" t="s">
        <v>5</v>
      </c>
      <c r="E60" s="13">
        <v>0.3</v>
      </c>
    </row>
    <row r="61" spans="1:5" ht="60" x14ac:dyDescent="0.25">
      <c r="A61" s="26"/>
      <c r="B61" s="26"/>
      <c r="C61" s="1" t="s">
        <v>139</v>
      </c>
      <c r="D61" s="3" t="s">
        <v>5</v>
      </c>
      <c r="E61" s="13"/>
    </row>
    <row r="62" spans="1:5" ht="45" x14ac:dyDescent="0.25">
      <c r="A62" s="26"/>
      <c r="B62" s="26"/>
      <c r="C62" s="1" t="s">
        <v>140</v>
      </c>
      <c r="D62" s="3" t="s">
        <v>5</v>
      </c>
      <c r="E62" s="13"/>
    </row>
    <row r="63" spans="1:5" ht="45" x14ac:dyDescent="0.25">
      <c r="A63" s="26"/>
      <c r="B63" s="26"/>
      <c r="C63" s="1" t="s">
        <v>172</v>
      </c>
      <c r="D63" s="3" t="s">
        <v>5</v>
      </c>
      <c r="E63" s="13"/>
    </row>
    <row r="64" spans="1:5" ht="30" x14ac:dyDescent="0.25">
      <c r="A64" s="26"/>
      <c r="B64" s="26"/>
      <c r="C64" s="1" t="s">
        <v>142</v>
      </c>
      <c r="D64" s="3" t="s">
        <v>5</v>
      </c>
      <c r="E64" s="13"/>
    </row>
    <row r="65" spans="1:5" ht="45" customHeight="1" x14ac:dyDescent="0.25">
      <c r="A65" s="26"/>
      <c r="B65" s="26"/>
      <c r="C65" s="31" t="s">
        <v>34</v>
      </c>
      <c r="D65" s="32"/>
      <c r="E65" s="33"/>
    </row>
    <row r="66" spans="1:5" x14ac:dyDescent="0.25">
      <c r="A66" s="26"/>
      <c r="B66" s="26"/>
      <c r="C66" s="1" t="s">
        <v>35</v>
      </c>
      <c r="D66" s="3" t="s">
        <v>5</v>
      </c>
      <c r="E66" s="13">
        <v>0.41</v>
      </c>
    </row>
    <row r="67" spans="1:5" x14ac:dyDescent="0.25">
      <c r="A67" s="26"/>
      <c r="B67" s="26"/>
      <c r="C67" s="1" t="s">
        <v>36</v>
      </c>
      <c r="D67" s="3" t="s">
        <v>5</v>
      </c>
      <c r="E67" s="13">
        <v>0.23</v>
      </c>
    </row>
    <row r="68" spans="1:5" x14ac:dyDescent="0.25">
      <c r="A68" s="26"/>
      <c r="B68" s="26"/>
      <c r="C68" s="1" t="s">
        <v>37</v>
      </c>
      <c r="D68" s="3" t="s">
        <v>5</v>
      </c>
      <c r="E68" s="13"/>
    </row>
    <row r="69" spans="1:5" x14ac:dyDescent="0.25">
      <c r="A69" s="26"/>
      <c r="B69" s="26"/>
      <c r="C69" s="1" t="s">
        <v>143</v>
      </c>
      <c r="D69" s="3" t="s">
        <v>5</v>
      </c>
      <c r="E69" s="13"/>
    </row>
    <row r="70" spans="1:5" x14ac:dyDescent="0.25">
      <c r="A70" s="26"/>
      <c r="B70" s="26"/>
      <c r="C70" s="1" t="s">
        <v>144</v>
      </c>
      <c r="D70" s="3" t="s">
        <v>5</v>
      </c>
      <c r="E70" s="13">
        <v>0.88</v>
      </c>
    </row>
    <row r="71" spans="1:5" x14ac:dyDescent="0.25">
      <c r="A71" s="26"/>
      <c r="B71" s="26"/>
      <c r="C71" s="1" t="s">
        <v>39</v>
      </c>
      <c r="D71" s="3" t="s">
        <v>5</v>
      </c>
      <c r="E71" s="13">
        <v>0.02</v>
      </c>
    </row>
    <row r="72" spans="1:5" x14ac:dyDescent="0.25">
      <c r="A72" s="26"/>
      <c r="B72" s="26"/>
      <c r="C72" s="1" t="s">
        <v>145</v>
      </c>
      <c r="D72" s="3" t="s">
        <v>5</v>
      </c>
      <c r="E72" s="13"/>
    </row>
    <row r="73" spans="1:5" x14ac:dyDescent="0.25">
      <c r="A73" s="26"/>
      <c r="B73" s="26"/>
      <c r="C73" s="1" t="s">
        <v>40</v>
      </c>
      <c r="D73" s="3" t="s">
        <v>5</v>
      </c>
      <c r="E73" s="13">
        <v>0.01</v>
      </c>
    </row>
    <row r="74" spans="1:5" ht="45" customHeight="1" x14ac:dyDescent="0.25">
      <c r="A74" s="26"/>
      <c r="B74" s="26"/>
      <c r="C74" s="31" t="s">
        <v>41</v>
      </c>
      <c r="D74" s="32"/>
      <c r="E74" s="33"/>
    </row>
    <row r="75" spans="1:5" x14ac:dyDescent="0.25">
      <c r="A75" s="26"/>
      <c r="B75" s="26"/>
      <c r="C75" s="1" t="s">
        <v>173</v>
      </c>
      <c r="D75" s="3" t="s">
        <v>5</v>
      </c>
      <c r="E75" s="13"/>
    </row>
    <row r="76" spans="1:5" x14ac:dyDescent="0.25">
      <c r="A76" s="26"/>
      <c r="B76" s="26"/>
      <c r="C76" s="1" t="s">
        <v>146</v>
      </c>
      <c r="D76" s="3" t="s">
        <v>5</v>
      </c>
      <c r="E76" s="13"/>
    </row>
    <row r="77" spans="1:5" ht="120" x14ac:dyDescent="0.25">
      <c r="A77" s="26"/>
      <c r="B77" s="26"/>
      <c r="C77" s="2" t="s">
        <v>147</v>
      </c>
      <c r="D77" s="3" t="s">
        <v>5</v>
      </c>
      <c r="E77" s="13"/>
    </row>
    <row r="78" spans="1:5" ht="225" x14ac:dyDescent="0.25">
      <c r="A78" s="26"/>
      <c r="B78" s="26"/>
      <c r="C78" s="2" t="s">
        <v>148</v>
      </c>
      <c r="D78" s="3" t="s">
        <v>5</v>
      </c>
      <c r="E78" s="13"/>
    </row>
    <row r="79" spans="1:5" ht="45" customHeight="1" x14ac:dyDescent="0.25">
      <c r="A79" s="26"/>
      <c r="B79" s="26"/>
      <c r="C79" s="31" t="s">
        <v>42</v>
      </c>
      <c r="D79" s="32"/>
      <c r="E79" s="33"/>
    </row>
    <row r="80" spans="1:5" ht="60" x14ac:dyDescent="0.25">
      <c r="A80" s="26"/>
      <c r="B80" s="26"/>
      <c r="C80" s="1" t="s">
        <v>149</v>
      </c>
      <c r="D80" s="3" t="s">
        <v>5</v>
      </c>
      <c r="E80" s="13">
        <v>14.67</v>
      </c>
    </row>
    <row r="81" spans="1:5" x14ac:dyDescent="0.25">
      <c r="A81" s="26"/>
      <c r="B81" s="26"/>
      <c r="C81" s="1" t="s">
        <v>150</v>
      </c>
      <c r="D81" s="3" t="s">
        <v>5</v>
      </c>
      <c r="E81" s="13">
        <v>19.95</v>
      </c>
    </row>
    <row r="82" spans="1:5" x14ac:dyDescent="0.25">
      <c r="A82" s="26"/>
      <c r="B82" s="26"/>
      <c r="C82" s="1" t="s">
        <v>151</v>
      </c>
      <c r="D82" s="3" t="s">
        <v>5</v>
      </c>
      <c r="E82" s="13">
        <v>12.62</v>
      </c>
    </row>
    <row r="83" spans="1:5" x14ac:dyDescent="0.25">
      <c r="A83" s="26"/>
      <c r="B83" s="26"/>
      <c r="C83" s="1" t="s">
        <v>43</v>
      </c>
      <c r="D83" s="3" t="s">
        <v>5</v>
      </c>
      <c r="E83" s="13">
        <v>29.06</v>
      </c>
    </row>
    <row r="84" spans="1:5" ht="45" customHeight="1" x14ac:dyDescent="0.25">
      <c r="A84" s="26"/>
      <c r="B84" s="26"/>
      <c r="C84" s="31" t="s">
        <v>44</v>
      </c>
      <c r="D84" s="32"/>
      <c r="E84" s="33"/>
    </row>
    <row r="85" spans="1:5" x14ac:dyDescent="0.25">
      <c r="A85" s="26"/>
      <c r="B85" s="26"/>
      <c r="C85" s="1" t="s">
        <v>45</v>
      </c>
      <c r="D85" s="3" t="s">
        <v>5</v>
      </c>
      <c r="E85" s="13"/>
    </row>
    <row r="86" spans="1:5" x14ac:dyDescent="0.25">
      <c r="A86" s="26"/>
      <c r="B86" s="26"/>
      <c r="C86" s="1" t="s">
        <v>46</v>
      </c>
      <c r="D86" s="3" t="s">
        <v>5</v>
      </c>
      <c r="E86" s="13"/>
    </row>
    <row r="87" spans="1:5" x14ac:dyDescent="0.25">
      <c r="A87" s="26"/>
      <c r="B87" s="26"/>
      <c r="C87" s="1" t="s">
        <v>47</v>
      </c>
      <c r="D87" s="3" t="s">
        <v>5</v>
      </c>
      <c r="E87" s="13">
        <v>0.04</v>
      </c>
    </row>
    <row r="88" spans="1:5" x14ac:dyDescent="0.25">
      <c r="A88" s="26"/>
      <c r="B88" s="26"/>
      <c r="C88" s="1" t="s">
        <v>152</v>
      </c>
      <c r="D88" s="3" t="s">
        <v>5</v>
      </c>
      <c r="E88" s="13"/>
    </row>
    <row r="89" spans="1:5" ht="60" x14ac:dyDescent="0.25">
      <c r="A89" s="26"/>
      <c r="B89" s="26"/>
      <c r="C89" s="1" t="s">
        <v>189</v>
      </c>
      <c r="D89" s="3" t="s">
        <v>5</v>
      </c>
      <c r="E89" s="13">
        <v>1.52</v>
      </c>
    </row>
    <row r="90" spans="1:5" x14ac:dyDescent="0.25">
      <c r="A90" s="26"/>
      <c r="B90" s="26"/>
      <c r="C90" s="1" t="s">
        <v>48</v>
      </c>
      <c r="D90" s="3" t="s">
        <v>5</v>
      </c>
      <c r="E90" s="13">
        <f>0.38+8.39</f>
        <v>8.7700000000000014</v>
      </c>
    </row>
    <row r="91" spans="1:5" ht="30" x14ac:dyDescent="0.25">
      <c r="A91" s="26"/>
      <c r="B91" s="26"/>
      <c r="C91" s="1" t="s">
        <v>190</v>
      </c>
      <c r="D91" s="3" t="s">
        <v>5</v>
      </c>
      <c r="E91" s="13"/>
    </row>
    <row r="92" spans="1:5" ht="45" x14ac:dyDescent="0.25">
      <c r="A92" s="26"/>
      <c r="B92" s="26"/>
      <c r="C92" s="1" t="s">
        <v>191</v>
      </c>
      <c r="D92" s="3" t="s">
        <v>5</v>
      </c>
      <c r="E92" s="13">
        <v>0.14000000000000001</v>
      </c>
    </row>
    <row r="93" spans="1:5" ht="30" x14ac:dyDescent="0.25">
      <c r="A93" s="26"/>
      <c r="B93" s="26"/>
      <c r="C93" s="1" t="s">
        <v>192</v>
      </c>
      <c r="D93" s="3" t="s">
        <v>5</v>
      </c>
      <c r="E93" s="13">
        <v>0.27</v>
      </c>
    </row>
    <row r="94" spans="1:5" x14ac:dyDescent="0.25">
      <c r="A94" s="26"/>
      <c r="B94" s="26"/>
      <c r="C94" s="1" t="s">
        <v>52</v>
      </c>
      <c r="D94" s="3" t="s">
        <v>5</v>
      </c>
      <c r="E94" s="13">
        <v>0.78</v>
      </c>
    </row>
    <row r="95" spans="1:5" ht="14.45" customHeight="1" x14ac:dyDescent="0.25">
      <c r="A95" s="26"/>
      <c r="B95" s="26"/>
      <c r="C95" s="1" t="s">
        <v>197</v>
      </c>
      <c r="D95" s="3" t="s">
        <v>5</v>
      </c>
      <c r="E95" s="13"/>
    </row>
    <row r="96" spans="1:5" x14ac:dyDescent="0.25">
      <c r="A96" s="26"/>
      <c r="B96" s="26"/>
      <c r="C96" s="1" t="s">
        <v>153</v>
      </c>
      <c r="D96" s="3" t="s">
        <v>5</v>
      </c>
      <c r="E96" s="13"/>
    </row>
    <row r="97" spans="1:5" ht="30" x14ac:dyDescent="0.25">
      <c r="A97" s="26"/>
      <c r="B97" s="26"/>
      <c r="C97" s="1" t="s">
        <v>53</v>
      </c>
      <c r="D97" s="3" t="s">
        <v>5</v>
      </c>
      <c r="E97" s="13"/>
    </row>
    <row r="98" spans="1:5" ht="14.1" customHeight="1" x14ac:dyDescent="0.25">
      <c r="A98" s="26"/>
      <c r="B98" s="26"/>
      <c r="C98" s="1" t="s">
        <v>193</v>
      </c>
      <c r="D98" s="3" t="s">
        <v>5</v>
      </c>
      <c r="E98" s="13">
        <v>0.04</v>
      </c>
    </row>
    <row r="99" spans="1:5" x14ac:dyDescent="0.25">
      <c r="A99" s="26"/>
      <c r="B99" s="26"/>
      <c r="C99" s="1" t="s">
        <v>54</v>
      </c>
      <c r="D99" s="3" t="s">
        <v>5</v>
      </c>
      <c r="E99" s="13">
        <v>0.03</v>
      </c>
    </row>
    <row r="100" spans="1:5" x14ac:dyDescent="0.25">
      <c r="A100" s="26"/>
      <c r="B100" s="26"/>
      <c r="C100" s="1" t="s">
        <v>174</v>
      </c>
      <c r="D100" s="3" t="s">
        <v>5</v>
      </c>
      <c r="E100" s="13"/>
    </row>
    <row r="101" spans="1:5" x14ac:dyDescent="0.25">
      <c r="A101" s="26"/>
      <c r="B101" s="26"/>
      <c r="C101" s="1" t="s">
        <v>154</v>
      </c>
      <c r="D101" s="3" t="s">
        <v>5</v>
      </c>
      <c r="E101" s="13">
        <v>0.06</v>
      </c>
    </row>
    <row r="102" spans="1:5" x14ac:dyDescent="0.25">
      <c r="A102" s="26"/>
      <c r="B102" s="26"/>
      <c r="C102" s="1" t="s">
        <v>155</v>
      </c>
      <c r="D102" s="3" t="s">
        <v>5</v>
      </c>
      <c r="E102" s="13"/>
    </row>
    <row r="103" spans="1:5" x14ac:dyDescent="0.25">
      <c r="A103" s="26"/>
      <c r="B103" s="26"/>
      <c r="C103" s="1" t="s">
        <v>55</v>
      </c>
      <c r="D103" s="3" t="s">
        <v>5</v>
      </c>
      <c r="E103" s="13">
        <v>0.51</v>
      </c>
    </row>
    <row r="104" spans="1:5" x14ac:dyDescent="0.25">
      <c r="A104" s="26"/>
      <c r="B104" s="26"/>
      <c r="C104" s="1" t="s">
        <v>175</v>
      </c>
      <c r="D104" s="3" t="s">
        <v>5</v>
      </c>
      <c r="E104" s="13"/>
    </row>
    <row r="105" spans="1:5" x14ac:dyDescent="0.25">
      <c r="A105" s="26"/>
      <c r="B105" s="26"/>
      <c r="C105" s="1" t="s">
        <v>56</v>
      </c>
      <c r="D105" s="3" t="s">
        <v>5</v>
      </c>
      <c r="E105" s="13">
        <v>0.13</v>
      </c>
    </row>
    <row r="106" spans="1:5" x14ac:dyDescent="0.25">
      <c r="A106" s="26"/>
      <c r="B106" s="26"/>
      <c r="C106" s="1" t="s">
        <v>57</v>
      </c>
      <c r="D106" s="3" t="s">
        <v>5</v>
      </c>
      <c r="E106" s="13">
        <v>0.04</v>
      </c>
    </row>
    <row r="107" spans="1:5" x14ac:dyDescent="0.25">
      <c r="A107" s="26"/>
      <c r="B107" s="26"/>
      <c r="C107" s="1" t="s">
        <v>176</v>
      </c>
      <c r="D107" s="3" t="s">
        <v>5</v>
      </c>
      <c r="E107" s="13"/>
    </row>
    <row r="108" spans="1:5" x14ac:dyDescent="0.25">
      <c r="A108" s="26"/>
      <c r="B108" s="26"/>
      <c r="C108" s="1" t="s">
        <v>156</v>
      </c>
      <c r="D108" s="3" t="s">
        <v>5</v>
      </c>
      <c r="E108" s="13"/>
    </row>
    <row r="109" spans="1:5" ht="60" x14ac:dyDescent="0.25">
      <c r="A109" s="26"/>
      <c r="B109" s="26"/>
      <c r="C109" s="1" t="s">
        <v>157</v>
      </c>
      <c r="D109" s="3" t="s">
        <v>5</v>
      </c>
      <c r="E109" s="13"/>
    </row>
    <row r="110" spans="1:5" ht="30" x14ac:dyDescent="0.25">
      <c r="A110" s="26"/>
      <c r="B110" s="26"/>
      <c r="C110" s="1" t="s">
        <v>158</v>
      </c>
      <c r="D110" s="3" t="s">
        <v>5</v>
      </c>
      <c r="E110" s="13"/>
    </row>
    <row r="111" spans="1:5" x14ac:dyDescent="0.25">
      <c r="A111" s="26"/>
      <c r="B111" s="26"/>
      <c r="C111" s="1" t="s">
        <v>58</v>
      </c>
      <c r="D111" s="3" t="s">
        <v>5</v>
      </c>
      <c r="E111" s="13">
        <v>1.59</v>
      </c>
    </row>
    <row r="112" spans="1:5" ht="90" x14ac:dyDescent="0.25">
      <c r="A112" s="26"/>
      <c r="B112" s="26"/>
      <c r="C112" s="1" t="s">
        <v>159</v>
      </c>
      <c r="D112" s="3" t="s">
        <v>5</v>
      </c>
      <c r="E112" s="13"/>
    </row>
    <row r="113" spans="1:5" ht="75" x14ac:dyDescent="0.25">
      <c r="A113" s="26"/>
      <c r="B113" s="26"/>
      <c r="C113" s="1" t="s">
        <v>59</v>
      </c>
      <c r="D113" s="3" t="s">
        <v>5</v>
      </c>
      <c r="E113" s="13">
        <v>0.15</v>
      </c>
    </row>
    <row r="114" spans="1:5" ht="45" x14ac:dyDescent="0.25">
      <c r="A114" s="26"/>
      <c r="B114" s="26"/>
      <c r="C114" s="1" t="s">
        <v>160</v>
      </c>
      <c r="D114" s="3" t="s">
        <v>5</v>
      </c>
      <c r="E114" s="13"/>
    </row>
    <row r="115" spans="1:5" ht="45" x14ac:dyDescent="0.25">
      <c r="A115" s="26"/>
      <c r="B115" s="26"/>
      <c r="C115" s="1" t="s">
        <v>60</v>
      </c>
      <c r="D115" s="3" t="s">
        <v>5</v>
      </c>
      <c r="E115" s="13"/>
    </row>
    <row r="116" spans="1:5" ht="75" x14ac:dyDescent="0.25">
      <c r="A116" s="26"/>
      <c r="B116" s="26"/>
      <c r="C116" s="1" t="s">
        <v>161</v>
      </c>
      <c r="D116" s="3" t="s">
        <v>5</v>
      </c>
      <c r="E116" s="13"/>
    </row>
    <row r="117" spans="1:5" ht="155.1" customHeight="1" x14ac:dyDescent="0.25">
      <c r="A117" s="26"/>
      <c r="B117" s="26"/>
      <c r="C117" s="1" t="s">
        <v>162</v>
      </c>
      <c r="D117" s="3" t="s">
        <v>5</v>
      </c>
      <c r="E117" s="13"/>
    </row>
    <row r="118" spans="1:5" ht="60" x14ac:dyDescent="0.25">
      <c r="A118" s="26"/>
      <c r="B118" s="26"/>
      <c r="C118" s="1" t="s">
        <v>164</v>
      </c>
      <c r="D118" s="3" t="s">
        <v>5</v>
      </c>
      <c r="E118" s="13"/>
    </row>
    <row r="119" spans="1:5" ht="69.95" customHeight="1" x14ac:dyDescent="0.25">
      <c r="A119" s="26"/>
      <c r="B119" s="26"/>
      <c r="C119" s="1" t="s">
        <v>165</v>
      </c>
      <c r="D119" s="3" t="s">
        <v>5</v>
      </c>
      <c r="E119" s="13"/>
    </row>
    <row r="120" spans="1:5" ht="45" x14ac:dyDescent="0.25">
      <c r="A120" s="26"/>
      <c r="B120" s="26"/>
      <c r="C120" s="1" t="s">
        <v>166</v>
      </c>
      <c r="D120" s="3" t="s">
        <v>5</v>
      </c>
      <c r="E120" s="13"/>
    </row>
    <row r="121" spans="1:5" ht="30" x14ac:dyDescent="0.25">
      <c r="A121" s="26"/>
      <c r="B121" s="26"/>
      <c r="C121" s="1" t="s">
        <v>167</v>
      </c>
      <c r="D121" s="3" t="s">
        <v>5</v>
      </c>
      <c r="E121" s="13"/>
    </row>
    <row r="122" spans="1:5" ht="45" x14ac:dyDescent="0.25">
      <c r="A122" s="26"/>
      <c r="B122" s="26"/>
      <c r="C122" s="1" t="s">
        <v>168</v>
      </c>
      <c r="D122" s="3" t="s">
        <v>5</v>
      </c>
      <c r="E122" s="13"/>
    </row>
    <row r="123" spans="1:5" ht="60" x14ac:dyDescent="0.25">
      <c r="A123" s="26"/>
      <c r="B123" s="26"/>
      <c r="C123" s="1" t="s">
        <v>169</v>
      </c>
      <c r="D123" s="3" t="s">
        <v>5</v>
      </c>
      <c r="E123" s="13"/>
    </row>
    <row r="124" spans="1:5" ht="30" x14ac:dyDescent="0.25">
      <c r="A124" s="26"/>
      <c r="B124" s="26"/>
      <c r="C124" s="1" t="s">
        <v>61</v>
      </c>
      <c r="D124" s="3" t="s">
        <v>5</v>
      </c>
      <c r="E124" s="13"/>
    </row>
    <row r="125" spans="1:5" x14ac:dyDescent="0.25">
      <c r="A125" s="27"/>
      <c r="B125" s="27"/>
      <c r="C125" s="1" t="s">
        <v>62</v>
      </c>
      <c r="D125" s="3" t="s">
        <v>5</v>
      </c>
      <c r="E125" s="13"/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27"/>
  <sheetViews>
    <sheetView workbookViewId="0">
      <selection activeCell="E125" sqref="E85:E12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23"/>
    </row>
    <row r="2" spans="1:5" s="4" customFormat="1" ht="15.75" x14ac:dyDescent="0.25">
      <c r="C2" s="23"/>
    </row>
    <row r="3" spans="1:5" s="4" customFormat="1" ht="15.75" x14ac:dyDescent="0.25">
      <c r="C3" s="23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170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171</v>
      </c>
      <c r="B12" s="25" t="s">
        <v>113</v>
      </c>
      <c r="C12" s="31" t="s">
        <v>0</v>
      </c>
      <c r="D12" s="32"/>
      <c r="E12" s="33"/>
    </row>
    <row r="13" spans="1:5" ht="45" customHeight="1" x14ac:dyDescent="0.25">
      <c r="A13" s="26"/>
      <c r="B13" s="26"/>
      <c r="C13" s="31" t="s">
        <v>1</v>
      </c>
      <c r="D13" s="32"/>
      <c r="E13" s="33"/>
    </row>
    <row r="14" spans="1:5" ht="45" x14ac:dyDescent="0.25">
      <c r="A14" s="26"/>
      <c r="B14" s="26"/>
      <c r="C14" s="12" t="s">
        <v>2</v>
      </c>
      <c r="D14" s="3" t="s">
        <v>3</v>
      </c>
      <c r="E14" s="13">
        <v>67.23</v>
      </c>
    </row>
    <row r="15" spans="1:5" ht="45" customHeight="1" x14ac:dyDescent="0.25">
      <c r="A15" s="26"/>
      <c r="B15" s="26"/>
      <c r="C15" s="31" t="s">
        <v>4</v>
      </c>
      <c r="D15" s="32"/>
      <c r="E15" s="33"/>
    </row>
    <row r="16" spans="1:5" ht="30" customHeight="1" x14ac:dyDescent="0.25">
      <c r="A16" s="26"/>
      <c r="B16" s="26"/>
      <c r="C16" s="12" t="s">
        <v>124</v>
      </c>
      <c r="D16" s="3" t="s">
        <v>5</v>
      </c>
      <c r="E16" s="13"/>
    </row>
    <row r="17" spans="1:5" ht="45" x14ac:dyDescent="0.25">
      <c r="A17" s="26"/>
      <c r="B17" s="26"/>
      <c r="C17" s="12" t="s">
        <v>125</v>
      </c>
      <c r="D17" s="3" t="s">
        <v>5</v>
      </c>
      <c r="E17" s="13"/>
    </row>
    <row r="18" spans="1:5" ht="45" x14ac:dyDescent="0.25">
      <c r="A18" s="26"/>
      <c r="B18" s="26"/>
      <c r="C18" s="20" t="s">
        <v>182</v>
      </c>
      <c r="D18" s="3" t="s">
        <v>5</v>
      </c>
      <c r="E18" s="13">
        <v>0.28000000000000003</v>
      </c>
    </row>
    <row r="19" spans="1:5" ht="30" x14ac:dyDescent="0.25">
      <c r="A19" s="26"/>
      <c r="B19" s="26"/>
      <c r="C19" s="12" t="s">
        <v>126</v>
      </c>
      <c r="D19" s="3" t="s">
        <v>5</v>
      </c>
      <c r="E19" s="13">
        <v>0.05</v>
      </c>
    </row>
    <row r="20" spans="1:5" ht="45" x14ac:dyDescent="0.25">
      <c r="A20" s="26"/>
      <c r="B20" s="26"/>
      <c r="C20" s="12" t="s">
        <v>127</v>
      </c>
      <c r="D20" s="3" t="s">
        <v>5</v>
      </c>
      <c r="E20" s="13"/>
    </row>
    <row r="21" spans="1:5" ht="45" x14ac:dyDescent="0.25">
      <c r="A21" s="26"/>
      <c r="B21" s="26"/>
      <c r="C21" s="12" t="s">
        <v>128</v>
      </c>
      <c r="D21" s="3" t="s">
        <v>5</v>
      </c>
      <c r="E21" s="13"/>
    </row>
    <row r="22" spans="1:5" ht="90" x14ac:dyDescent="0.25">
      <c r="A22" s="26"/>
      <c r="B22" s="26"/>
      <c r="C22" s="12" t="s">
        <v>129</v>
      </c>
      <c r="D22" s="3" t="s">
        <v>5</v>
      </c>
      <c r="E22" s="13"/>
    </row>
    <row r="23" spans="1:5" ht="30" x14ac:dyDescent="0.25">
      <c r="A23" s="26"/>
      <c r="B23" s="26"/>
      <c r="C23" s="21" t="s">
        <v>183</v>
      </c>
      <c r="D23" s="3" t="s">
        <v>5</v>
      </c>
      <c r="E23" s="19"/>
    </row>
    <row r="24" spans="1:5" ht="45" customHeight="1" x14ac:dyDescent="0.25">
      <c r="A24" s="26"/>
      <c r="B24" s="26"/>
      <c r="C24" s="31" t="s">
        <v>6</v>
      </c>
      <c r="D24" s="32"/>
      <c r="E24" s="33"/>
    </row>
    <row r="25" spans="1:5" ht="45" x14ac:dyDescent="0.25">
      <c r="A25" s="26"/>
      <c r="B25" s="26"/>
      <c r="C25" s="12" t="s">
        <v>130</v>
      </c>
      <c r="D25" s="3" t="s">
        <v>5</v>
      </c>
      <c r="E25" s="13"/>
    </row>
    <row r="26" spans="1:5" ht="45" customHeight="1" x14ac:dyDescent="0.25">
      <c r="A26" s="26"/>
      <c r="B26" s="26"/>
      <c r="C26" s="31" t="s">
        <v>7</v>
      </c>
      <c r="D26" s="32"/>
      <c r="E26" s="33"/>
    </row>
    <row r="27" spans="1:5" ht="45" customHeight="1" x14ac:dyDescent="0.25">
      <c r="A27" s="26"/>
      <c r="B27" s="26"/>
      <c r="C27" s="31" t="s">
        <v>8</v>
      </c>
      <c r="D27" s="32"/>
      <c r="E27" s="33"/>
    </row>
    <row r="28" spans="1:5" x14ac:dyDescent="0.25">
      <c r="A28" s="26"/>
      <c r="B28" s="26"/>
      <c r="C28" s="12" t="s">
        <v>9</v>
      </c>
      <c r="D28" s="3" t="s">
        <v>10</v>
      </c>
      <c r="E28" s="13">
        <v>7.3632952821904678E-3</v>
      </c>
    </row>
    <row r="29" spans="1:5" x14ac:dyDescent="0.25">
      <c r="A29" s="26"/>
      <c r="B29" s="26"/>
      <c r="C29" s="12" t="s">
        <v>11</v>
      </c>
      <c r="D29" s="3" t="s">
        <v>10</v>
      </c>
      <c r="E29" s="13">
        <v>2.0755168835315718E-4</v>
      </c>
    </row>
    <row r="30" spans="1:5" x14ac:dyDescent="0.25">
      <c r="A30" s="26"/>
      <c r="B30" s="26"/>
      <c r="C30" s="12" t="s">
        <v>12</v>
      </c>
      <c r="D30" s="3" t="s">
        <v>63</v>
      </c>
      <c r="E30" s="13">
        <v>3.8586201574317019E-3</v>
      </c>
    </row>
    <row r="31" spans="1:5" x14ac:dyDescent="0.25">
      <c r="A31" s="26"/>
      <c r="B31" s="26"/>
      <c r="C31" s="12" t="s">
        <v>13</v>
      </c>
      <c r="D31" s="3" t="s">
        <v>14</v>
      </c>
      <c r="E31" s="13">
        <v>0.40868263473053895</v>
      </c>
    </row>
    <row r="32" spans="1:5" x14ac:dyDescent="0.25">
      <c r="A32" s="26"/>
      <c r="B32" s="26"/>
      <c r="C32" s="12" t="s">
        <v>15</v>
      </c>
      <c r="D32" s="3" t="s">
        <v>63</v>
      </c>
      <c r="E32" s="13">
        <v>6.1313868613138683E-3</v>
      </c>
    </row>
    <row r="33" spans="1:5" x14ac:dyDescent="0.25">
      <c r="A33" s="26"/>
      <c r="B33" s="26"/>
      <c r="C33" s="12" t="s">
        <v>16</v>
      </c>
      <c r="D33" s="3" t="s">
        <v>63</v>
      </c>
      <c r="E33" s="13">
        <v>9.5429432446007025E-3</v>
      </c>
    </row>
    <row r="34" spans="1:5" x14ac:dyDescent="0.25">
      <c r="A34" s="26"/>
      <c r="B34" s="26"/>
      <c r="C34" s="12" t="s">
        <v>184</v>
      </c>
      <c r="D34" s="3" t="s">
        <v>185</v>
      </c>
      <c r="E34" s="13">
        <v>0.6</v>
      </c>
    </row>
    <row r="35" spans="1:5" ht="45" customHeight="1" x14ac:dyDescent="0.25">
      <c r="A35" s="26"/>
      <c r="B35" s="26"/>
      <c r="C35" s="31" t="s">
        <v>17</v>
      </c>
      <c r="D35" s="32"/>
      <c r="E35" s="33"/>
    </row>
    <row r="36" spans="1:5" x14ac:dyDescent="0.25">
      <c r="A36" s="26"/>
      <c r="B36" s="26"/>
      <c r="C36" s="1" t="s">
        <v>131</v>
      </c>
      <c r="D36" s="3" t="s">
        <v>5</v>
      </c>
      <c r="E36" s="13"/>
    </row>
    <row r="37" spans="1:5" x14ac:dyDescent="0.25">
      <c r="A37" s="26"/>
      <c r="B37" s="26"/>
      <c r="C37" s="1" t="s">
        <v>18</v>
      </c>
      <c r="D37" s="3" t="s">
        <v>5</v>
      </c>
      <c r="E37" s="13">
        <v>0.01</v>
      </c>
    </row>
    <row r="38" spans="1:5" x14ac:dyDescent="0.25">
      <c r="A38" s="26"/>
      <c r="B38" s="26"/>
      <c r="C38" s="1" t="s">
        <v>19</v>
      </c>
      <c r="D38" s="3" t="s">
        <v>5</v>
      </c>
      <c r="E38" s="13">
        <v>0.18</v>
      </c>
    </row>
    <row r="39" spans="1:5" x14ac:dyDescent="0.25">
      <c r="A39" s="26"/>
      <c r="B39" s="26"/>
      <c r="C39" s="1" t="s">
        <v>20</v>
      </c>
      <c r="D39" s="3" t="s">
        <v>5</v>
      </c>
      <c r="E39" s="13">
        <v>1.24</v>
      </c>
    </row>
    <row r="40" spans="1:5" x14ac:dyDescent="0.25">
      <c r="A40" s="26"/>
      <c r="B40" s="26"/>
      <c r="C40" s="1" t="s">
        <v>21</v>
      </c>
      <c r="D40" s="3" t="s">
        <v>5</v>
      </c>
      <c r="E40" s="13">
        <v>0.99</v>
      </c>
    </row>
    <row r="41" spans="1:5" x14ac:dyDescent="0.25">
      <c r="A41" s="26"/>
      <c r="B41" s="26"/>
      <c r="C41" s="1" t="s">
        <v>22</v>
      </c>
      <c r="D41" s="3" t="s">
        <v>5</v>
      </c>
      <c r="E41" s="13">
        <v>0.05</v>
      </c>
    </row>
    <row r="42" spans="1:5" x14ac:dyDescent="0.25">
      <c r="A42" s="26"/>
      <c r="B42" s="26"/>
      <c r="C42" s="1" t="s">
        <v>186</v>
      </c>
      <c r="D42" s="3" t="s">
        <v>5</v>
      </c>
      <c r="E42" s="13">
        <v>0.86</v>
      </c>
    </row>
    <row r="43" spans="1:5" x14ac:dyDescent="0.25">
      <c r="A43" s="26"/>
      <c r="B43" s="26"/>
      <c r="C43" s="1" t="s">
        <v>23</v>
      </c>
      <c r="D43" s="3" t="s">
        <v>5</v>
      </c>
      <c r="E43" s="13">
        <v>0.18</v>
      </c>
    </row>
    <row r="44" spans="1:5" x14ac:dyDescent="0.25">
      <c r="A44" s="26"/>
      <c r="B44" s="26"/>
      <c r="C44" s="1" t="s">
        <v>24</v>
      </c>
      <c r="D44" s="3" t="s">
        <v>5</v>
      </c>
      <c r="E44" s="13">
        <v>2.3199999999999998</v>
      </c>
    </row>
    <row r="45" spans="1:5" x14ac:dyDescent="0.25">
      <c r="A45" s="26"/>
      <c r="B45" s="26"/>
      <c r="C45" s="1" t="s">
        <v>25</v>
      </c>
      <c r="D45" s="3" t="s">
        <v>5</v>
      </c>
      <c r="E45" s="13"/>
    </row>
    <row r="46" spans="1:5" ht="45" customHeight="1" x14ac:dyDescent="0.25">
      <c r="A46" s="26"/>
      <c r="B46" s="26"/>
      <c r="C46" s="31" t="s">
        <v>26</v>
      </c>
      <c r="D46" s="32"/>
      <c r="E46" s="33"/>
    </row>
    <row r="47" spans="1:5" x14ac:dyDescent="0.25">
      <c r="A47" s="26"/>
      <c r="B47" s="26"/>
      <c r="C47" s="1" t="s">
        <v>132</v>
      </c>
      <c r="D47" s="3" t="s">
        <v>5</v>
      </c>
      <c r="E47" s="13"/>
    </row>
    <row r="48" spans="1:5" x14ac:dyDescent="0.25">
      <c r="A48" s="26"/>
      <c r="B48" s="26"/>
      <c r="C48" s="1" t="s">
        <v>133</v>
      </c>
      <c r="D48" s="3" t="s">
        <v>5</v>
      </c>
      <c r="E48" s="13"/>
    </row>
    <row r="49" spans="1:5" x14ac:dyDescent="0.25">
      <c r="A49" s="26"/>
      <c r="B49" s="26"/>
      <c r="C49" s="1" t="s">
        <v>27</v>
      </c>
      <c r="D49" s="3" t="s">
        <v>5</v>
      </c>
      <c r="E49" s="13">
        <v>0.08</v>
      </c>
    </row>
    <row r="50" spans="1:5" x14ac:dyDescent="0.25">
      <c r="A50" s="26"/>
      <c r="B50" s="26"/>
      <c r="C50" s="1" t="s">
        <v>28</v>
      </c>
      <c r="D50" s="3" t="s">
        <v>5</v>
      </c>
      <c r="E50" s="13">
        <v>0.01</v>
      </c>
    </row>
    <row r="51" spans="1:5" x14ac:dyDescent="0.25">
      <c r="A51" s="26"/>
      <c r="B51" s="26"/>
      <c r="C51" s="1" t="s">
        <v>134</v>
      </c>
      <c r="D51" s="3" t="s">
        <v>5</v>
      </c>
      <c r="E51" s="13">
        <v>7.0000000000000007E-2</v>
      </c>
    </row>
    <row r="52" spans="1:5" x14ac:dyDescent="0.25">
      <c r="A52" s="26"/>
      <c r="B52" s="26"/>
      <c r="C52" s="1" t="s">
        <v>187</v>
      </c>
      <c r="D52" s="3" t="s">
        <v>5</v>
      </c>
      <c r="E52" s="13">
        <v>0.01</v>
      </c>
    </row>
    <row r="53" spans="1:5" x14ac:dyDescent="0.25">
      <c r="A53" s="26"/>
      <c r="B53" s="26"/>
      <c r="C53" s="1" t="s">
        <v>30</v>
      </c>
      <c r="D53" s="3" t="s">
        <v>5</v>
      </c>
      <c r="E53" s="13">
        <v>0.2</v>
      </c>
    </row>
    <row r="54" spans="1:5" x14ac:dyDescent="0.25">
      <c r="A54" s="26"/>
      <c r="B54" s="26"/>
      <c r="C54" s="1" t="s">
        <v>31</v>
      </c>
      <c r="D54" s="3" t="s">
        <v>5</v>
      </c>
      <c r="E54" s="13">
        <v>0.01</v>
      </c>
    </row>
    <row r="55" spans="1:5" x14ac:dyDescent="0.25">
      <c r="A55" s="26"/>
      <c r="B55" s="26"/>
      <c r="C55" s="1" t="s">
        <v>32</v>
      </c>
      <c r="D55" s="3" t="s">
        <v>5</v>
      </c>
      <c r="E55" s="13">
        <v>0.19</v>
      </c>
    </row>
    <row r="56" spans="1:5" x14ac:dyDescent="0.25">
      <c r="A56" s="26"/>
      <c r="B56" s="26"/>
      <c r="C56" s="1" t="s">
        <v>33</v>
      </c>
      <c r="D56" s="3" t="s">
        <v>5</v>
      </c>
      <c r="E56" s="13">
        <v>0.04</v>
      </c>
    </row>
    <row r="57" spans="1:5" x14ac:dyDescent="0.25">
      <c r="A57" s="26"/>
      <c r="B57" s="26"/>
      <c r="C57" s="1" t="s">
        <v>135</v>
      </c>
      <c r="D57" s="3" t="s">
        <v>5</v>
      </c>
      <c r="E57" s="13">
        <v>0.13</v>
      </c>
    </row>
    <row r="58" spans="1:5" ht="105" x14ac:dyDescent="0.25">
      <c r="A58" s="26"/>
      <c r="B58" s="26"/>
      <c r="C58" s="1" t="s">
        <v>136</v>
      </c>
      <c r="D58" s="3" t="s">
        <v>5</v>
      </c>
      <c r="E58" s="13">
        <v>0.04</v>
      </c>
    </row>
    <row r="59" spans="1:5" ht="30" x14ac:dyDescent="0.25">
      <c r="A59" s="26"/>
      <c r="B59" s="26"/>
      <c r="C59" s="1" t="s">
        <v>137</v>
      </c>
      <c r="D59" s="3" t="s">
        <v>5</v>
      </c>
      <c r="E59" s="13">
        <v>0.51</v>
      </c>
    </row>
    <row r="60" spans="1:5" ht="45" x14ac:dyDescent="0.25">
      <c r="A60" s="26"/>
      <c r="B60" s="26"/>
      <c r="C60" s="1" t="s">
        <v>138</v>
      </c>
      <c r="D60" s="3" t="s">
        <v>5</v>
      </c>
      <c r="E60" s="13">
        <v>1.1200000000000001</v>
      </c>
    </row>
    <row r="61" spans="1:5" ht="60" x14ac:dyDescent="0.25">
      <c r="A61" s="26"/>
      <c r="B61" s="26"/>
      <c r="C61" s="1" t="s">
        <v>139</v>
      </c>
      <c r="D61" s="3" t="s">
        <v>5</v>
      </c>
      <c r="E61" s="13"/>
    </row>
    <row r="62" spans="1:5" ht="45" x14ac:dyDescent="0.25">
      <c r="A62" s="26"/>
      <c r="B62" s="26"/>
      <c r="C62" s="1" t="s">
        <v>140</v>
      </c>
      <c r="D62" s="3" t="s">
        <v>5</v>
      </c>
      <c r="E62" s="13"/>
    </row>
    <row r="63" spans="1:5" ht="45" x14ac:dyDescent="0.25">
      <c r="A63" s="26"/>
      <c r="B63" s="26"/>
      <c r="C63" s="1" t="s">
        <v>172</v>
      </c>
      <c r="D63" s="3" t="s">
        <v>5</v>
      </c>
      <c r="E63" s="13"/>
    </row>
    <row r="64" spans="1:5" ht="30" x14ac:dyDescent="0.25">
      <c r="A64" s="26"/>
      <c r="B64" s="26"/>
      <c r="C64" s="1" t="s">
        <v>142</v>
      </c>
      <c r="D64" s="3" t="s">
        <v>5</v>
      </c>
      <c r="E64" s="13"/>
    </row>
    <row r="65" spans="1:5" ht="45" customHeight="1" x14ac:dyDescent="0.25">
      <c r="A65" s="26"/>
      <c r="B65" s="26"/>
      <c r="C65" s="31" t="s">
        <v>34</v>
      </c>
      <c r="D65" s="32"/>
      <c r="E65" s="33"/>
    </row>
    <row r="66" spans="1:5" x14ac:dyDescent="0.25">
      <c r="A66" s="26"/>
      <c r="B66" s="26"/>
      <c r="C66" s="1" t="s">
        <v>35</v>
      </c>
      <c r="D66" s="3" t="s">
        <v>5</v>
      </c>
      <c r="E66" s="13">
        <v>0.23</v>
      </c>
    </row>
    <row r="67" spans="1:5" x14ac:dyDescent="0.25">
      <c r="A67" s="26"/>
      <c r="B67" s="26"/>
      <c r="C67" s="1" t="s">
        <v>36</v>
      </c>
      <c r="D67" s="3" t="s">
        <v>5</v>
      </c>
      <c r="E67" s="13"/>
    </row>
    <row r="68" spans="1:5" x14ac:dyDescent="0.25">
      <c r="A68" s="26"/>
      <c r="B68" s="26"/>
      <c r="C68" s="1" t="s">
        <v>37</v>
      </c>
      <c r="D68" s="3" t="s">
        <v>5</v>
      </c>
      <c r="E68" s="13">
        <v>0.08</v>
      </c>
    </row>
    <row r="69" spans="1:5" x14ac:dyDescent="0.25">
      <c r="A69" s="26"/>
      <c r="B69" s="26"/>
      <c r="C69" s="1" t="s">
        <v>143</v>
      </c>
      <c r="D69" s="3" t="s">
        <v>5</v>
      </c>
      <c r="E69" s="13">
        <v>0.01</v>
      </c>
    </row>
    <row r="70" spans="1:5" x14ac:dyDescent="0.25">
      <c r="A70" s="26"/>
      <c r="B70" s="26"/>
      <c r="C70" s="1" t="s">
        <v>144</v>
      </c>
      <c r="D70" s="3" t="s">
        <v>5</v>
      </c>
      <c r="E70" s="13">
        <v>0.18</v>
      </c>
    </row>
    <row r="71" spans="1:5" x14ac:dyDescent="0.25">
      <c r="A71" s="26"/>
      <c r="B71" s="26"/>
      <c r="C71" s="1" t="s">
        <v>39</v>
      </c>
      <c r="D71" s="3" t="s">
        <v>5</v>
      </c>
      <c r="E71" s="13"/>
    </row>
    <row r="72" spans="1:5" x14ac:dyDescent="0.25">
      <c r="A72" s="26"/>
      <c r="B72" s="26"/>
      <c r="C72" s="1" t="s">
        <v>145</v>
      </c>
      <c r="D72" s="3" t="s">
        <v>5</v>
      </c>
      <c r="E72" s="13">
        <v>0.02</v>
      </c>
    </row>
    <row r="73" spans="1:5" x14ac:dyDescent="0.25">
      <c r="A73" s="26"/>
      <c r="B73" s="26"/>
      <c r="C73" s="1" t="s">
        <v>40</v>
      </c>
      <c r="D73" s="3" t="s">
        <v>5</v>
      </c>
      <c r="E73" s="13"/>
    </row>
    <row r="74" spans="1:5" ht="45" customHeight="1" x14ac:dyDescent="0.25">
      <c r="A74" s="26"/>
      <c r="B74" s="26"/>
      <c r="C74" s="31" t="s">
        <v>41</v>
      </c>
      <c r="D74" s="32"/>
      <c r="E74" s="33"/>
    </row>
    <row r="75" spans="1:5" x14ac:dyDescent="0.25">
      <c r="A75" s="26"/>
      <c r="B75" s="26"/>
      <c r="C75" s="1" t="s">
        <v>173</v>
      </c>
      <c r="D75" s="3" t="s">
        <v>5</v>
      </c>
      <c r="E75" s="13"/>
    </row>
    <row r="76" spans="1:5" x14ac:dyDescent="0.25">
      <c r="A76" s="26"/>
      <c r="B76" s="26"/>
      <c r="C76" s="1" t="s">
        <v>146</v>
      </c>
      <c r="D76" s="3" t="s">
        <v>5</v>
      </c>
      <c r="E76" s="13"/>
    </row>
    <row r="77" spans="1:5" ht="120" x14ac:dyDescent="0.25">
      <c r="A77" s="26"/>
      <c r="B77" s="26"/>
      <c r="C77" s="2" t="s">
        <v>147</v>
      </c>
      <c r="D77" s="3" t="s">
        <v>5</v>
      </c>
      <c r="E77" s="13"/>
    </row>
    <row r="78" spans="1:5" ht="225" x14ac:dyDescent="0.25">
      <c r="A78" s="26"/>
      <c r="B78" s="26"/>
      <c r="C78" s="2" t="s">
        <v>148</v>
      </c>
      <c r="D78" s="3" t="s">
        <v>5</v>
      </c>
      <c r="E78" s="13"/>
    </row>
    <row r="79" spans="1:5" ht="45" customHeight="1" x14ac:dyDescent="0.25">
      <c r="A79" s="26"/>
      <c r="B79" s="26"/>
      <c r="C79" s="31" t="s">
        <v>42</v>
      </c>
      <c r="D79" s="32"/>
      <c r="E79" s="33"/>
    </row>
    <row r="80" spans="1:5" ht="60" x14ac:dyDescent="0.25">
      <c r="A80" s="26"/>
      <c r="B80" s="26"/>
      <c r="C80" s="1" t="s">
        <v>149</v>
      </c>
      <c r="D80" s="3" t="s">
        <v>5</v>
      </c>
      <c r="E80" s="13">
        <v>17.87</v>
      </c>
    </row>
    <row r="81" spans="1:5" x14ac:dyDescent="0.25">
      <c r="A81" s="26"/>
      <c r="B81" s="26"/>
      <c r="C81" s="1" t="s">
        <v>150</v>
      </c>
      <c r="D81" s="3" t="s">
        <v>5</v>
      </c>
      <c r="E81" s="13">
        <v>20.34</v>
      </c>
    </row>
    <row r="82" spans="1:5" x14ac:dyDescent="0.25">
      <c r="A82" s="26"/>
      <c r="B82" s="26"/>
      <c r="C82" s="1" t="s">
        <v>151</v>
      </c>
      <c r="D82" s="3" t="s">
        <v>5</v>
      </c>
      <c r="E82" s="13">
        <v>9.07</v>
      </c>
    </row>
    <row r="83" spans="1:5" x14ac:dyDescent="0.25">
      <c r="A83" s="26"/>
      <c r="B83" s="26"/>
      <c r="C83" s="1" t="s">
        <v>43</v>
      </c>
      <c r="D83" s="3" t="s">
        <v>5</v>
      </c>
      <c r="E83" s="13">
        <v>21.14</v>
      </c>
    </row>
    <row r="84" spans="1:5" ht="45" customHeight="1" x14ac:dyDescent="0.25">
      <c r="A84" s="26"/>
      <c r="B84" s="26"/>
      <c r="C84" s="31" t="s">
        <v>44</v>
      </c>
      <c r="D84" s="32"/>
      <c r="E84" s="33"/>
    </row>
    <row r="85" spans="1:5" x14ac:dyDescent="0.25">
      <c r="A85" s="26"/>
      <c r="B85" s="26"/>
      <c r="C85" s="1" t="s">
        <v>45</v>
      </c>
      <c r="D85" s="3" t="s">
        <v>5</v>
      </c>
      <c r="E85" s="13">
        <v>0.02</v>
      </c>
    </row>
    <row r="86" spans="1:5" x14ac:dyDescent="0.25">
      <c r="A86" s="26"/>
      <c r="B86" s="26"/>
      <c r="C86" s="1" t="s">
        <v>46</v>
      </c>
      <c r="D86" s="3" t="s">
        <v>5</v>
      </c>
      <c r="E86" s="13">
        <v>0.02</v>
      </c>
    </row>
    <row r="87" spans="1:5" x14ac:dyDescent="0.25">
      <c r="A87" s="26"/>
      <c r="B87" s="26"/>
      <c r="C87" s="1" t="s">
        <v>47</v>
      </c>
      <c r="D87" s="3" t="s">
        <v>5</v>
      </c>
      <c r="E87" s="13">
        <v>7.0000000000000007E-2</v>
      </c>
    </row>
    <row r="88" spans="1:5" x14ac:dyDescent="0.25">
      <c r="A88" s="26"/>
      <c r="B88" s="26"/>
      <c r="C88" s="1" t="s">
        <v>152</v>
      </c>
      <c r="D88" s="3" t="s">
        <v>5</v>
      </c>
      <c r="E88" s="13">
        <v>0.12</v>
      </c>
    </row>
    <row r="89" spans="1:5" ht="60" x14ac:dyDescent="0.25">
      <c r="A89" s="26"/>
      <c r="B89" s="26"/>
      <c r="C89" s="1" t="s">
        <v>189</v>
      </c>
      <c r="D89" s="3" t="s">
        <v>5</v>
      </c>
      <c r="E89" s="13">
        <v>0.36</v>
      </c>
    </row>
    <row r="90" spans="1:5" x14ac:dyDescent="0.25">
      <c r="A90" s="26"/>
      <c r="B90" s="26"/>
      <c r="C90" s="1" t="s">
        <v>48</v>
      </c>
      <c r="D90" s="3" t="s">
        <v>5</v>
      </c>
      <c r="E90" s="13">
        <f>0.24+3.37</f>
        <v>3.6100000000000003</v>
      </c>
    </row>
    <row r="91" spans="1:5" ht="30" x14ac:dyDescent="0.25">
      <c r="A91" s="26"/>
      <c r="B91" s="26"/>
      <c r="C91" s="1" t="s">
        <v>190</v>
      </c>
      <c r="D91" s="3" t="s">
        <v>5</v>
      </c>
      <c r="E91" s="13"/>
    </row>
    <row r="92" spans="1:5" ht="45" x14ac:dyDescent="0.25">
      <c r="A92" s="26"/>
      <c r="B92" s="26"/>
      <c r="C92" s="1" t="s">
        <v>191</v>
      </c>
      <c r="D92" s="3" t="s">
        <v>5</v>
      </c>
      <c r="E92" s="13">
        <v>7.0000000000000007E-2</v>
      </c>
    </row>
    <row r="93" spans="1:5" ht="30" x14ac:dyDescent="0.25">
      <c r="A93" s="26"/>
      <c r="B93" s="26"/>
      <c r="C93" s="1" t="s">
        <v>192</v>
      </c>
      <c r="D93" s="3" t="s">
        <v>5</v>
      </c>
      <c r="E93" s="13">
        <f>0.03+0.04</f>
        <v>7.0000000000000007E-2</v>
      </c>
    </row>
    <row r="94" spans="1:5" x14ac:dyDescent="0.25">
      <c r="A94" s="26"/>
      <c r="B94" s="26"/>
      <c r="C94" s="1" t="s">
        <v>52</v>
      </c>
      <c r="D94" s="3" t="s">
        <v>5</v>
      </c>
      <c r="E94" s="13">
        <v>1.54</v>
      </c>
    </row>
    <row r="95" spans="1:5" ht="14.45" customHeight="1" x14ac:dyDescent="0.25">
      <c r="A95" s="26"/>
      <c r="B95" s="26"/>
      <c r="C95" s="1" t="s">
        <v>197</v>
      </c>
      <c r="D95" s="3" t="s">
        <v>5</v>
      </c>
      <c r="E95" s="13"/>
    </row>
    <row r="96" spans="1:5" x14ac:dyDescent="0.25">
      <c r="A96" s="26"/>
      <c r="B96" s="26"/>
      <c r="C96" s="1" t="s">
        <v>153</v>
      </c>
      <c r="D96" s="3" t="s">
        <v>5</v>
      </c>
      <c r="E96" s="13"/>
    </row>
    <row r="97" spans="1:5" ht="30" x14ac:dyDescent="0.25">
      <c r="A97" s="26"/>
      <c r="B97" s="26"/>
      <c r="C97" s="1" t="s">
        <v>53</v>
      </c>
      <c r="D97" s="3" t="s">
        <v>5</v>
      </c>
      <c r="E97" s="13">
        <v>0.04</v>
      </c>
    </row>
    <row r="98" spans="1:5" ht="14.1" customHeight="1" x14ac:dyDescent="0.25">
      <c r="A98" s="26"/>
      <c r="B98" s="26"/>
      <c r="C98" s="1" t="s">
        <v>193</v>
      </c>
      <c r="D98" s="3" t="s">
        <v>5</v>
      </c>
      <c r="E98" s="13">
        <v>0.08</v>
      </c>
    </row>
    <row r="99" spans="1:5" x14ac:dyDescent="0.25">
      <c r="A99" s="26"/>
      <c r="B99" s="26"/>
      <c r="C99" s="1" t="s">
        <v>54</v>
      </c>
      <c r="D99" s="3" t="s">
        <v>5</v>
      </c>
      <c r="E99" s="13"/>
    </row>
    <row r="100" spans="1:5" x14ac:dyDescent="0.25">
      <c r="A100" s="26"/>
      <c r="B100" s="26"/>
      <c r="C100" s="1" t="s">
        <v>174</v>
      </c>
      <c r="D100" s="3" t="s">
        <v>5</v>
      </c>
      <c r="E100" s="13"/>
    </row>
    <row r="101" spans="1:5" x14ac:dyDescent="0.25">
      <c r="A101" s="26"/>
      <c r="B101" s="26"/>
      <c r="C101" s="1" t="s">
        <v>154</v>
      </c>
      <c r="D101" s="3" t="s">
        <v>5</v>
      </c>
      <c r="E101" s="13">
        <v>0.02</v>
      </c>
    </row>
    <row r="102" spans="1:5" x14ac:dyDescent="0.25">
      <c r="A102" s="26"/>
      <c r="B102" s="26"/>
      <c r="C102" s="1" t="s">
        <v>155</v>
      </c>
      <c r="D102" s="3" t="s">
        <v>5</v>
      </c>
      <c r="E102" s="13"/>
    </row>
    <row r="103" spans="1:5" x14ac:dyDescent="0.25">
      <c r="A103" s="26"/>
      <c r="B103" s="26"/>
      <c r="C103" s="1" t="s">
        <v>55</v>
      </c>
      <c r="D103" s="3" t="s">
        <v>5</v>
      </c>
      <c r="E103" s="13">
        <v>2.36</v>
      </c>
    </row>
    <row r="104" spans="1:5" x14ac:dyDescent="0.25">
      <c r="A104" s="26"/>
      <c r="B104" s="26"/>
      <c r="C104" s="1" t="s">
        <v>175</v>
      </c>
      <c r="D104" s="3" t="s">
        <v>5</v>
      </c>
      <c r="E104" s="13"/>
    </row>
    <row r="105" spans="1:5" x14ac:dyDescent="0.25">
      <c r="A105" s="26"/>
      <c r="B105" s="26"/>
      <c r="C105" s="1" t="s">
        <v>56</v>
      </c>
      <c r="D105" s="3" t="s">
        <v>5</v>
      </c>
      <c r="E105" s="13">
        <v>0.02</v>
      </c>
    </row>
    <row r="106" spans="1:5" x14ac:dyDescent="0.25">
      <c r="A106" s="26"/>
      <c r="B106" s="26"/>
      <c r="C106" s="1" t="s">
        <v>57</v>
      </c>
      <c r="D106" s="3" t="s">
        <v>5</v>
      </c>
      <c r="E106" s="13">
        <v>0.34</v>
      </c>
    </row>
    <row r="107" spans="1:5" x14ac:dyDescent="0.25">
      <c r="A107" s="26"/>
      <c r="B107" s="26"/>
      <c r="C107" s="1" t="s">
        <v>176</v>
      </c>
      <c r="D107" s="3" t="s">
        <v>5</v>
      </c>
      <c r="E107" s="13"/>
    </row>
    <row r="108" spans="1:5" x14ac:dyDescent="0.25">
      <c r="A108" s="26"/>
      <c r="B108" s="26"/>
      <c r="C108" s="1" t="s">
        <v>156</v>
      </c>
      <c r="D108" s="3" t="s">
        <v>5</v>
      </c>
      <c r="E108" s="13"/>
    </row>
    <row r="109" spans="1:5" ht="60" x14ac:dyDescent="0.25">
      <c r="A109" s="26"/>
      <c r="B109" s="26"/>
      <c r="C109" s="1" t="s">
        <v>157</v>
      </c>
      <c r="D109" s="3" t="s">
        <v>5</v>
      </c>
      <c r="E109" s="13"/>
    </row>
    <row r="110" spans="1:5" ht="30" x14ac:dyDescent="0.25">
      <c r="A110" s="26"/>
      <c r="B110" s="26"/>
      <c r="C110" s="1" t="s">
        <v>158</v>
      </c>
      <c r="D110" s="3" t="s">
        <v>5</v>
      </c>
      <c r="E110" s="13"/>
    </row>
    <row r="111" spans="1:5" x14ac:dyDescent="0.25">
      <c r="A111" s="26"/>
      <c r="B111" s="26"/>
      <c r="C111" s="1" t="s">
        <v>58</v>
      </c>
      <c r="D111" s="3" t="s">
        <v>5</v>
      </c>
      <c r="E111" s="13">
        <f>2.09</f>
        <v>2.09</v>
      </c>
    </row>
    <row r="112" spans="1:5" ht="90" x14ac:dyDescent="0.25">
      <c r="A112" s="26"/>
      <c r="B112" s="26"/>
      <c r="C112" s="1" t="s">
        <v>159</v>
      </c>
      <c r="D112" s="3" t="s">
        <v>5</v>
      </c>
      <c r="E112" s="13"/>
    </row>
    <row r="113" spans="1:5" ht="75" x14ac:dyDescent="0.25">
      <c r="A113" s="26"/>
      <c r="B113" s="26"/>
      <c r="C113" s="1" t="s">
        <v>59</v>
      </c>
      <c r="D113" s="3" t="s">
        <v>5</v>
      </c>
      <c r="E113" s="13"/>
    </row>
    <row r="114" spans="1:5" ht="45" x14ac:dyDescent="0.25">
      <c r="A114" s="26"/>
      <c r="B114" s="26"/>
      <c r="C114" s="1" t="s">
        <v>160</v>
      </c>
      <c r="D114" s="3" t="s">
        <v>5</v>
      </c>
      <c r="E114" s="13"/>
    </row>
    <row r="115" spans="1:5" ht="45" x14ac:dyDescent="0.25">
      <c r="A115" s="26"/>
      <c r="B115" s="26"/>
      <c r="C115" s="1" t="s">
        <v>60</v>
      </c>
      <c r="D115" s="3" t="s">
        <v>5</v>
      </c>
      <c r="E115" s="13"/>
    </row>
    <row r="116" spans="1:5" ht="75" x14ac:dyDescent="0.25">
      <c r="A116" s="26"/>
      <c r="B116" s="26"/>
      <c r="C116" s="1" t="s">
        <v>161</v>
      </c>
      <c r="D116" s="3" t="s">
        <v>5</v>
      </c>
      <c r="E116" s="13"/>
    </row>
    <row r="117" spans="1:5" ht="180.75" customHeight="1" x14ac:dyDescent="0.25">
      <c r="A117" s="26"/>
      <c r="B117" s="26"/>
      <c r="C117" s="1" t="s">
        <v>162</v>
      </c>
      <c r="D117" s="3" t="s">
        <v>5</v>
      </c>
      <c r="E117" s="13"/>
    </row>
    <row r="118" spans="1:5" ht="48.75" customHeight="1" x14ac:dyDescent="0.25">
      <c r="A118" s="26"/>
      <c r="B118" s="26"/>
      <c r="C118" s="1" t="s">
        <v>164</v>
      </c>
      <c r="D118" s="3" t="s">
        <v>5</v>
      </c>
      <c r="E118" s="13"/>
    </row>
    <row r="119" spans="1:5" ht="91.5" customHeight="1" x14ac:dyDescent="0.25">
      <c r="A119" s="26"/>
      <c r="B119" s="26"/>
      <c r="C119" s="1" t="s">
        <v>165</v>
      </c>
      <c r="D119" s="3" t="s">
        <v>5</v>
      </c>
      <c r="E119" s="13"/>
    </row>
    <row r="120" spans="1:5" ht="45" x14ac:dyDescent="0.25">
      <c r="A120" s="26"/>
      <c r="B120" s="26"/>
      <c r="C120" s="1" t="s">
        <v>166</v>
      </c>
      <c r="D120" s="3" t="s">
        <v>5</v>
      </c>
      <c r="E120" s="13"/>
    </row>
    <row r="121" spans="1:5" ht="30" x14ac:dyDescent="0.25">
      <c r="A121" s="26"/>
      <c r="B121" s="26"/>
      <c r="C121" s="1" t="s">
        <v>167</v>
      </c>
      <c r="D121" s="3" t="s">
        <v>5</v>
      </c>
      <c r="E121" s="13"/>
    </row>
    <row r="122" spans="1:5" ht="45" x14ac:dyDescent="0.25">
      <c r="A122" s="26"/>
      <c r="B122" s="26"/>
      <c r="C122" s="1" t="s">
        <v>168</v>
      </c>
      <c r="D122" s="3" t="s">
        <v>5</v>
      </c>
      <c r="E122" s="13"/>
    </row>
    <row r="123" spans="1:5" ht="60" x14ac:dyDescent="0.25">
      <c r="A123" s="26"/>
      <c r="B123" s="26"/>
      <c r="C123" s="1" t="s">
        <v>169</v>
      </c>
      <c r="D123" s="3" t="s">
        <v>5</v>
      </c>
      <c r="E123" s="13"/>
    </row>
    <row r="124" spans="1:5" ht="30" x14ac:dyDescent="0.25">
      <c r="A124" s="26"/>
      <c r="B124" s="26"/>
      <c r="C124" s="1" t="s">
        <v>61</v>
      </c>
      <c r="D124" s="3" t="s">
        <v>5</v>
      </c>
      <c r="E124" s="13"/>
    </row>
    <row r="125" spans="1:5" x14ac:dyDescent="0.25">
      <c r="A125" s="27"/>
      <c r="B125" s="27"/>
      <c r="C125" s="1" t="s">
        <v>62</v>
      </c>
      <c r="D125" s="3" t="s">
        <v>5</v>
      </c>
      <c r="E125" s="13">
        <v>0.35</v>
      </c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27"/>
  <sheetViews>
    <sheetView workbookViewId="0">
      <selection activeCell="A12" sqref="A12:A12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23"/>
    </row>
    <row r="2" spans="1:5" s="4" customFormat="1" ht="15.75" x14ac:dyDescent="0.25">
      <c r="C2" s="23"/>
    </row>
    <row r="3" spans="1:5" s="4" customFormat="1" ht="15.75" x14ac:dyDescent="0.25">
      <c r="C3" s="23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2.25" customHeight="1" x14ac:dyDescent="0.25">
      <c r="A7" s="24" t="s">
        <v>170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171</v>
      </c>
      <c r="B12" s="25" t="s">
        <v>114</v>
      </c>
      <c r="C12" s="31" t="s">
        <v>0</v>
      </c>
      <c r="D12" s="32"/>
      <c r="E12" s="33"/>
    </row>
    <row r="13" spans="1:5" ht="45" customHeight="1" x14ac:dyDescent="0.25">
      <c r="A13" s="26"/>
      <c r="B13" s="26"/>
      <c r="C13" s="31" t="s">
        <v>1</v>
      </c>
      <c r="D13" s="32"/>
      <c r="E13" s="33"/>
    </row>
    <row r="14" spans="1:5" ht="45" x14ac:dyDescent="0.25">
      <c r="A14" s="26"/>
      <c r="B14" s="26"/>
      <c r="C14" s="12" t="s">
        <v>2</v>
      </c>
      <c r="D14" s="3" t="s">
        <v>3</v>
      </c>
      <c r="E14" s="13">
        <v>60.82</v>
      </c>
    </row>
    <row r="15" spans="1:5" ht="45" customHeight="1" x14ac:dyDescent="0.25">
      <c r="A15" s="26"/>
      <c r="B15" s="26"/>
      <c r="C15" s="31" t="s">
        <v>4</v>
      </c>
      <c r="D15" s="32"/>
      <c r="E15" s="33"/>
    </row>
    <row r="16" spans="1:5" ht="30" customHeight="1" x14ac:dyDescent="0.25">
      <c r="A16" s="26"/>
      <c r="B16" s="26"/>
      <c r="C16" s="12" t="s">
        <v>124</v>
      </c>
      <c r="D16" s="3" t="s">
        <v>5</v>
      </c>
      <c r="E16" s="13"/>
    </row>
    <row r="17" spans="1:5" ht="45" x14ac:dyDescent="0.25">
      <c r="A17" s="26"/>
      <c r="B17" s="26"/>
      <c r="C17" s="12" t="s">
        <v>125</v>
      </c>
      <c r="D17" s="3" t="s">
        <v>5</v>
      </c>
      <c r="E17" s="13"/>
    </row>
    <row r="18" spans="1:5" ht="45" x14ac:dyDescent="0.25">
      <c r="A18" s="26"/>
      <c r="B18" s="26"/>
      <c r="C18" s="20" t="s">
        <v>182</v>
      </c>
      <c r="D18" s="3" t="s">
        <v>5</v>
      </c>
      <c r="E18" s="13">
        <v>0.48</v>
      </c>
    </row>
    <row r="19" spans="1:5" ht="30" x14ac:dyDescent="0.25">
      <c r="A19" s="26"/>
      <c r="B19" s="26"/>
      <c r="C19" s="12" t="s">
        <v>126</v>
      </c>
      <c r="D19" s="3" t="s">
        <v>5</v>
      </c>
      <c r="E19" s="13">
        <v>0.09</v>
      </c>
    </row>
    <row r="20" spans="1:5" ht="45" x14ac:dyDescent="0.25">
      <c r="A20" s="26"/>
      <c r="B20" s="26"/>
      <c r="C20" s="12" t="s">
        <v>127</v>
      </c>
      <c r="D20" s="3" t="s">
        <v>5</v>
      </c>
      <c r="E20" s="13"/>
    </row>
    <row r="21" spans="1:5" ht="45" x14ac:dyDescent="0.25">
      <c r="A21" s="26"/>
      <c r="B21" s="26"/>
      <c r="C21" s="12" t="s">
        <v>128</v>
      </c>
      <c r="D21" s="3" t="s">
        <v>5</v>
      </c>
      <c r="E21" s="13"/>
    </row>
    <row r="22" spans="1:5" ht="90" x14ac:dyDescent="0.25">
      <c r="A22" s="26"/>
      <c r="B22" s="26"/>
      <c r="C22" s="12" t="s">
        <v>129</v>
      </c>
      <c r="D22" s="3" t="s">
        <v>5</v>
      </c>
      <c r="E22" s="13"/>
    </row>
    <row r="23" spans="1:5" ht="30" x14ac:dyDescent="0.25">
      <c r="A23" s="26"/>
      <c r="B23" s="26"/>
      <c r="C23" s="21" t="s">
        <v>183</v>
      </c>
      <c r="D23" s="3" t="s">
        <v>5</v>
      </c>
      <c r="E23" s="19"/>
    </row>
    <row r="24" spans="1:5" ht="45" customHeight="1" x14ac:dyDescent="0.25">
      <c r="A24" s="26"/>
      <c r="B24" s="26"/>
      <c r="C24" s="31" t="s">
        <v>6</v>
      </c>
      <c r="D24" s="32"/>
      <c r="E24" s="33"/>
    </row>
    <row r="25" spans="1:5" ht="45" x14ac:dyDescent="0.25">
      <c r="A25" s="26"/>
      <c r="B25" s="26"/>
      <c r="C25" s="12" t="s">
        <v>130</v>
      </c>
      <c r="D25" s="3" t="s">
        <v>5</v>
      </c>
      <c r="E25" s="13"/>
    </row>
    <row r="26" spans="1:5" ht="45" customHeight="1" x14ac:dyDescent="0.25">
      <c r="A26" s="26"/>
      <c r="B26" s="26"/>
      <c r="C26" s="31" t="s">
        <v>7</v>
      </c>
      <c r="D26" s="32"/>
      <c r="E26" s="33"/>
    </row>
    <row r="27" spans="1:5" ht="45" customHeight="1" x14ac:dyDescent="0.25">
      <c r="A27" s="26"/>
      <c r="B27" s="26"/>
      <c r="C27" s="31" t="s">
        <v>8</v>
      </c>
      <c r="D27" s="32"/>
      <c r="E27" s="33"/>
    </row>
    <row r="28" spans="1:5" x14ac:dyDescent="0.25">
      <c r="A28" s="26"/>
      <c r="B28" s="26"/>
      <c r="C28" s="12" t="s">
        <v>9</v>
      </c>
      <c r="D28" s="3" t="s">
        <v>10</v>
      </c>
      <c r="E28" s="13">
        <v>5.926398978207072E-3</v>
      </c>
    </row>
    <row r="29" spans="1:5" x14ac:dyDescent="0.25">
      <c r="A29" s="26"/>
      <c r="B29" s="26"/>
      <c r="C29" s="12" t="s">
        <v>11</v>
      </c>
      <c r="D29" s="3" t="s">
        <v>10</v>
      </c>
      <c r="E29" s="13">
        <v>1.9158617386445277E-5</v>
      </c>
    </row>
    <row r="30" spans="1:5" x14ac:dyDescent="0.25">
      <c r="A30" s="26"/>
      <c r="B30" s="26"/>
      <c r="C30" s="12" t="s">
        <v>12</v>
      </c>
      <c r="D30" s="3" t="s">
        <v>63</v>
      </c>
      <c r="E30" s="13">
        <v>7.7172403148634044E-4</v>
      </c>
    </row>
    <row r="31" spans="1:5" x14ac:dyDescent="0.25">
      <c r="A31" s="26"/>
      <c r="B31" s="26"/>
      <c r="C31" s="12" t="s">
        <v>13</v>
      </c>
      <c r="D31" s="3" t="s">
        <v>14</v>
      </c>
      <c r="E31" s="13">
        <v>0.21257485029940121</v>
      </c>
    </row>
    <row r="32" spans="1:5" x14ac:dyDescent="0.25">
      <c r="A32" s="26"/>
      <c r="B32" s="26"/>
      <c r="C32" s="12" t="s">
        <v>15</v>
      </c>
      <c r="D32" s="3" t="s">
        <v>63</v>
      </c>
      <c r="E32" s="13">
        <v>3.5036496350364962E-3</v>
      </c>
    </row>
    <row r="33" spans="1:5" x14ac:dyDescent="0.25">
      <c r="A33" s="26"/>
      <c r="B33" s="26"/>
      <c r="C33" s="12" t="s">
        <v>16</v>
      </c>
      <c r="D33" s="3" t="s">
        <v>63</v>
      </c>
      <c r="E33" s="13">
        <v>3.2646911099949777E-3</v>
      </c>
    </row>
    <row r="34" spans="1:5" x14ac:dyDescent="0.25">
      <c r="A34" s="26"/>
      <c r="B34" s="26"/>
      <c r="C34" s="12" t="s">
        <v>184</v>
      </c>
      <c r="D34" s="3" t="s">
        <v>185</v>
      </c>
      <c r="E34" s="13">
        <v>0.26</v>
      </c>
    </row>
    <row r="35" spans="1:5" ht="45" customHeight="1" x14ac:dyDescent="0.25">
      <c r="A35" s="26"/>
      <c r="B35" s="26"/>
      <c r="C35" s="31" t="s">
        <v>17</v>
      </c>
      <c r="D35" s="32"/>
      <c r="E35" s="33"/>
    </row>
    <row r="36" spans="1:5" x14ac:dyDescent="0.25">
      <c r="A36" s="26"/>
      <c r="B36" s="26"/>
      <c r="C36" s="1" t="s">
        <v>131</v>
      </c>
      <c r="D36" s="3" t="s">
        <v>5</v>
      </c>
      <c r="E36" s="13"/>
    </row>
    <row r="37" spans="1:5" x14ac:dyDescent="0.25">
      <c r="A37" s="26"/>
      <c r="B37" s="26"/>
      <c r="C37" s="1" t="s">
        <v>18</v>
      </c>
      <c r="D37" s="3" t="s">
        <v>5</v>
      </c>
      <c r="E37" s="13">
        <v>0.01</v>
      </c>
    </row>
    <row r="38" spans="1:5" x14ac:dyDescent="0.25">
      <c r="A38" s="26"/>
      <c r="B38" s="26"/>
      <c r="C38" s="1" t="s">
        <v>19</v>
      </c>
      <c r="D38" s="3" t="s">
        <v>5</v>
      </c>
      <c r="E38" s="13">
        <v>0.05</v>
      </c>
    </row>
    <row r="39" spans="1:5" x14ac:dyDescent="0.25">
      <c r="A39" s="26"/>
      <c r="B39" s="26"/>
      <c r="C39" s="1" t="s">
        <v>20</v>
      </c>
      <c r="D39" s="3" t="s">
        <v>5</v>
      </c>
      <c r="E39" s="13">
        <v>0.38</v>
      </c>
    </row>
    <row r="40" spans="1:5" x14ac:dyDescent="0.25">
      <c r="A40" s="26"/>
      <c r="B40" s="26"/>
      <c r="C40" s="1" t="s">
        <v>21</v>
      </c>
      <c r="D40" s="3" t="s">
        <v>5</v>
      </c>
      <c r="E40" s="13">
        <v>0.69</v>
      </c>
    </row>
    <row r="41" spans="1:5" x14ac:dyDescent="0.25">
      <c r="A41" s="26"/>
      <c r="B41" s="26"/>
      <c r="C41" s="1" t="s">
        <v>22</v>
      </c>
      <c r="D41" s="3" t="s">
        <v>5</v>
      </c>
      <c r="E41" s="13">
        <v>0.09</v>
      </c>
    </row>
    <row r="42" spans="1:5" x14ac:dyDescent="0.25">
      <c r="A42" s="26"/>
      <c r="B42" s="26"/>
      <c r="C42" s="1" t="s">
        <v>186</v>
      </c>
      <c r="D42" s="3" t="s">
        <v>5</v>
      </c>
      <c r="E42" s="13"/>
    </row>
    <row r="43" spans="1:5" x14ac:dyDescent="0.25">
      <c r="A43" s="26"/>
      <c r="B43" s="26"/>
      <c r="C43" s="1" t="s">
        <v>23</v>
      </c>
      <c r="D43" s="3" t="s">
        <v>5</v>
      </c>
      <c r="E43" s="13">
        <v>0.31</v>
      </c>
    </row>
    <row r="44" spans="1:5" x14ac:dyDescent="0.25">
      <c r="A44" s="26"/>
      <c r="B44" s="26"/>
      <c r="C44" s="1" t="s">
        <v>24</v>
      </c>
      <c r="D44" s="3" t="s">
        <v>5</v>
      </c>
      <c r="E44" s="13"/>
    </row>
    <row r="45" spans="1:5" x14ac:dyDescent="0.25">
      <c r="A45" s="26"/>
      <c r="B45" s="26"/>
      <c r="C45" s="1" t="s">
        <v>25</v>
      </c>
      <c r="D45" s="3" t="s">
        <v>5</v>
      </c>
      <c r="E45" s="13">
        <v>2.92</v>
      </c>
    </row>
    <row r="46" spans="1:5" ht="45" customHeight="1" x14ac:dyDescent="0.25">
      <c r="A46" s="26"/>
      <c r="B46" s="26"/>
      <c r="C46" s="31" t="s">
        <v>26</v>
      </c>
      <c r="D46" s="32"/>
      <c r="E46" s="33"/>
    </row>
    <row r="47" spans="1:5" x14ac:dyDescent="0.25">
      <c r="A47" s="26"/>
      <c r="B47" s="26"/>
      <c r="C47" s="1" t="s">
        <v>132</v>
      </c>
      <c r="D47" s="3" t="s">
        <v>5</v>
      </c>
      <c r="E47" s="13"/>
    </row>
    <row r="48" spans="1:5" x14ac:dyDescent="0.25">
      <c r="A48" s="26"/>
      <c r="B48" s="26"/>
      <c r="C48" s="1" t="s">
        <v>133</v>
      </c>
      <c r="D48" s="3" t="s">
        <v>5</v>
      </c>
      <c r="E48" s="13"/>
    </row>
    <row r="49" spans="1:5" x14ac:dyDescent="0.25">
      <c r="A49" s="26"/>
      <c r="B49" s="26"/>
      <c r="C49" s="1" t="s">
        <v>27</v>
      </c>
      <c r="D49" s="3" t="s">
        <v>5</v>
      </c>
      <c r="E49" s="13">
        <v>0.14000000000000001</v>
      </c>
    </row>
    <row r="50" spans="1:5" x14ac:dyDescent="0.25">
      <c r="A50" s="26"/>
      <c r="B50" s="26"/>
      <c r="C50" s="1" t="s">
        <v>28</v>
      </c>
      <c r="D50" s="3" t="s">
        <v>5</v>
      </c>
      <c r="E50" s="13">
        <v>0.02</v>
      </c>
    </row>
    <row r="51" spans="1:5" x14ac:dyDescent="0.25">
      <c r="A51" s="26"/>
      <c r="B51" s="26"/>
      <c r="C51" s="1" t="s">
        <v>134</v>
      </c>
      <c r="D51" s="3" t="s">
        <v>5</v>
      </c>
      <c r="E51" s="13">
        <f>0.12+0.02</f>
        <v>0.13999999999999999</v>
      </c>
    </row>
    <row r="52" spans="1:5" x14ac:dyDescent="0.25">
      <c r="A52" s="26"/>
      <c r="B52" s="26"/>
      <c r="C52" s="1" t="s">
        <v>187</v>
      </c>
      <c r="D52" s="3" t="s">
        <v>5</v>
      </c>
      <c r="E52" s="13"/>
    </row>
    <row r="53" spans="1:5" x14ac:dyDescent="0.25">
      <c r="A53" s="26"/>
      <c r="B53" s="26"/>
      <c r="C53" s="1" t="s">
        <v>30</v>
      </c>
      <c r="D53" s="3" t="s">
        <v>5</v>
      </c>
      <c r="E53" s="13">
        <v>0.35</v>
      </c>
    </row>
    <row r="54" spans="1:5" x14ac:dyDescent="0.25">
      <c r="A54" s="26"/>
      <c r="B54" s="26"/>
      <c r="C54" s="1" t="s">
        <v>31</v>
      </c>
      <c r="D54" s="3" t="s">
        <v>5</v>
      </c>
      <c r="E54" s="13">
        <v>0.01</v>
      </c>
    </row>
    <row r="55" spans="1:5" x14ac:dyDescent="0.25">
      <c r="A55" s="26"/>
      <c r="B55" s="26"/>
      <c r="C55" s="1" t="s">
        <v>32</v>
      </c>
      <c r="D55" s="3" t="s">
        <v>5</v>
      </c>
      <c r="E55" s="13">
        <v>0.33</v>
      </c>
    </row>
    <row r="56" spans="1:5" x14ac:dyDescent="0.25">
      <c r="A56" s="26"/>
      <c r="B56" s="26"/>
      <c r="C56" s="1" t="s">
        <v>33</v>
      </c>
      <c r="D56" s="3" t="s">
        <v>5</v>
      </c>
      <c r="E56" s="13">
        <v>0.06</v>
      </c>
    </row>
    <row r="57" spans="1:5" x14ac:dyDescent="0.25">
      <c r="A57" s="26"/>
      <c r="B57" s="26"/>
      <c r="C57" s="1" t="s">
        <v>135</v>
      </c>
      <c r="D57" s="3" t="s">
        <v>5</v>
      </c>
      <c r="E57" s="13">
        <v>0.22</v>
      </c>
    </row>
    <row r="58" spans="1:5" ht="105" x14ac:dyDescent="0.25">
      <c r="A58" s="26"/>
      <c r="B58" s="26"/>
      <c r="C58" s="1" t="s">
        <v>136</v>
      </c>
      <c r="D58" s="3" t="s">
        <v>5</v>
      </c>
      <c r="E58" s="13">
        <v>7.0000000000000007E-2</v>
      </c>
    </row>
    <row r="59" spans="1:5" ht="30" x14ac:dyDescent="0.25">
      <c r="A59" s="26"/>
      <c r="B59" s="26"/>
      <c r="C59" s="1" t="s">
        <v>137</v>
      </c>
      <c r="D59" s="3" t="s">
        <v>5</v>
      </c>
      <c r="E59" s="13">
        <v>0.87</v>
      </c>
    </row>
    <row r="60" spans="1:5" ht="45" x14ac:dyDescent="0.25">
      <c r="A60" s="26"/>
      <c r="B60" s="26"/>
      <c r="C60" s="1" t="s">
        <v>138</v>
      </c>
      <c r="D60" s="3" t="s">
        <v>5</v>
      </c>
      <c r="E60" s="13"/>
    </row>
    <row r="61" spans="1:5" ht="60" x14ac:dyDescent="0.25">
      <c r="A61" s="26"/>
      <c r="B61" s="26"/>
      <c r="C61" s="1" t="s">
        <v>139</v>
      </c>
      <c r="D61" s="3" t="s">
        <v>5</v>
      </c>
      <c r="E61" s="13"/>
    </row>
    <row r="62" spans="1:5" ht="45" x14ac:dyDescent="0.25">
      <c r="A62" s="26"/>
      <c r="B62" s="26"/>
      <c r="C62" s="1" t="s">
        <v>140</v>
      </c>
      <c r="D62" s="3" t="s">
        <v>5</v>
      </c>
      <c r="E62" s="13"/>
    </row>
    <row r="63" spans="1:5" ht="45" x14ac:dyDescent="0.25">
      <c r="A63" s="26"/>
      <c r="B63" s="26"/>
      <c r="C63" s="1" t="s">
        <v>172</v>
      </c>
      <c r="D63" s="3" t="s">
        <v>5</v>
      </c>
      <c r="E63" s="13"/>
    </row>
    <row r="64" spans="1:5" ht="30" x14ac:dyDescent="0.25">
      <c r="A64" s="26"/>
      <c r="B64" s="26"/>
      <c r="C64" s="1" t="s">
        <v>142</v>
      </c>
      <c r="D64" s="3" t="s">
        <v>5</v>
      </c>
      <c r="E64" s="13"/>
    </row>
    <row r="65" spans="1:5" ht="45" customHeight="1" x14ac:dyDescent="0.25">
      <c r="A65" s="26"/>
      <c r="B65" s="26"/>
      <c r="C65" s="31" t="s">
        <v>34</v>
      </c>
      <c r="D65" s="32"/>
      <c r="E65" s="33"/>
    </row>
    <row r="66" spans="1:5" x14ac:dyDescent="0.25">
      <c r="A66" s="26"/>
      <c r="B66" s="26"/>
      <c r="C66" s="1" t="s">
        <v>35</v>
      </c>
      <c r="D66" s="3" t="s">
        <v>5</v>
      </c>
      <c r="E66" s="13">
        <v>0.12</v>
      </c>
    </row>
    <row r="67" spans="1:5" x14ac:dyDescent="0.25">
      <c r="A67" s="26"/>
      <c r="B67" s="26"/>
      <c r="C67" s="1" t="s">
        <v>36</v>
      </c>
      <c r="D67" s="3" t="s">
        <v>5</v>
      </c>
      <c r="E67" s="13">
        <v>0.01</v>
      </c>
    </row>
    <row r="68" spans="1:5" x14ac:dyDescent="0.25">
      <c r="A68" s="26"/>
      <c r="B68" s="26"/>
      <c r="C68" s="1" t="s">
        <v>37</v>
      </c>
      <c r="D68" s="3" t="s">
        <v>5</v>
      </c>
      <c r="E68" s="13">
        <v>0.14000000000000001</v>
      </c>
    </row>
    <row r="69" spans="1:5" x14ac:dyDescent="0.25">
      <c r="A69" s="26"/>
      <c r="B69" s="26"/>
      <c r="C69" s="1" t="s">
        <v>143</v>
      </c>
      <c r="D69" s="3" t="s">
        <v>5</v>
      </c>
      <c r="E69" s="13">
        <v>0.02</v>
      </c>
    </row>
    <row r="70" spans="1:5" x14ac:dyDescent="0.25">
      <c r="A70" s="26"/>
      <c r="B70" s="26"/>
      <c r="C70" s="1" t="s">
        <v>144</v>
      </c>
      <c r="D70" s="3" t="s">
        <v>5</v>
      </c>
      <c r="E70" s="13">
        <v>0.32</v>
      </c>
    </row>
    <row r="71" spans="1:5" x14ac:dyDescent="0.25">
      <c r="A71" s="26"/>
      <c r="B71" s="26"/>
      <c r="C71" s="1" t="s">
        <v>39</v>
      </c>
      <c r="D71" s="3" t="s">
        <v>5</v>
      </c>
      <c r="E71" s="13"/>
    </row>
    <row r="72" spans="1:5" x14ac:dyDescent="0.25">
      <c r="A72" s="26"/>
      <c r="B72" s="26"/>
      <c r="C72" s="1" t="s">
        <v>145</v>
      </c>
      <c r="D72" s="3" t="s">
        <v>5</v>
      </c>
      <c r="E72" s="13">
        <v>0.03</v>
      </c>
    </row>
    <row r="73" spans="1:5" x14ac:dyDescent="0.25">
      <c r="A73" s="26"/>
      <c r="B73" s="26"/>
      <c r="C73" s="1" t="s">
        <v>40</v>
      </c>
      <c r="D73" s="3" t="s">
        <v>5</v>
      </c>
      <c r="E73" s="13"/>
    </row>
    <row r="74" spans="1:5" ht="45" customHeight="1" x14ac:dyDescent="0.25">
      <c r="A74" s="26"/>
      <c r="B74" s="26"/>
      <c r="C74" s="31" t="s">
        <v>41</v>
      </c>
      <c r="D74" s="32"/>
      <c r="E74" s="33"/>
    </row>
    <row r="75" spans="1:5" x14ac:dyDescent="0.25">
      <c r="A75" s="26"/>
      <c r="B75" s="26"/>
      <c r="C75" s="1" t="s">
        <v>173</v>
      </c>
      <c r="D75" s="3" t="s">
        <v>5</v>
      </c>
      <c r="E75" s="13"/>
    </row>
    <row r="76" spans="1:5" x14ac:dyDescent="0.25">
      <c r="A76" s="26"/>
      <c r="B76" s="26"/>
      <c r="C76" s="1" t="s">
        <v>146</v>
      </c>
      <c r="D76" s="3" t="s">
        <v>5</v>
      </c>
      <c r="E76" s="13"/>
    </row>
    <row r="77" spans="1:5" ht="120" x14ac:dyDescent="0.25">
      <c r="A77" s="26"/>
      <c r="B77" s="26"/>
      <c r="C77" s="2" t="s">
        <v>147</v>
      </c>
      <c r="D77" s="3" t="s">
        <v>5</v>
      </c>
      <c r="E77" s="13"/>
    </row>
    <row r="78" spans="1:5" ht="225" x14ac:dyDescent="0.25">
      <c r="A78" s="26"/>
      <c r="B78" s="26"/>
      <c r="C78" s="2" t="s">
        <v>148</v>
      </c>
      <c r="D78" s="3" t="s">
        <v>5</v>
      </c>
      <c r="E78" s="13"/>
    </row>
    <row r="79" spans="1:5" ht="45" customHeight="1" x14ac:dyDescent="0.25">
      <c r="A79" s="26"/>
      <c r="B79" s="26"/>
      <c r="C79" s="31" t="s">
        <v>42</v>
      </c>
      <c r="D79" s="32"/>
      <c r="E79" s="33"/>
    </row>
    <row r="80" spans="1:5" ht="60" x14ac:dyDescent="0.25">
      <c r="A80" s="26"/>
      <c r="B80" s="26"/>
      <c r="C80" s="1" t="s">
        <v>149</v>
      </c>
      <c r="D80" s="3" t="s">
        <v>5</v>
      </c>
      <c r="E80" s="13">
        <v>38.880000000000003</v>
      </c>
    </row>
    <row r="81" spans="1:5" x14ac:dyDescent="0.25">
      <c r="A81" s="26"/>
      <c r="B81" s="26"/>
      <c r="C81" s="1" t="s">
        <v>150</v>
      </c>
      <c r="D81" s="3" t="s">
        <v>5</v>
      </c>
      <c r="E81" s="13">
        <v>18.7</v>
      </c>
    </row>
    <row r="82" spans="1:5" x14ac:dyDescent="0.25">
      <c r="A82" s="26"/>
      <c r="B82" s="26"/>
      <c r="C82" s="1" t="s">
        <v>151</v>
      </c>
      <c r="D82" s="3" t="s">
        <v>5</v>
      </c>
      <c r="E82" s="13">
        <v>11.48</v>
      </c>
    </row>
    <row r="83" spans="1:5" x14ac:dyDescent="0.25">
      <c r="A83" s="26"/>
      <c r="B83" s="26"/>
      <c r="C83" s="1" t="s">
        <v>43</v>
      </c>
      <c r="D83" s="3" t="s">
        <v>5</v>
      </c>
      <c r="E83" s="13">
        <v>13.15</v>
      </c>
    </row>
    <row r="84" spans="1:5" ht="45" customHeight="1" x14ac:dyDescent="0.25">
      <c r="A84" s="26"/>
      <c r="B84" s="26"/>
      <c r="C84" s="31" t="s">
        <v>44</v>
      </c>
      <c r="D84" s="32"/>
      <c r="E84" s="33"/>
    </row>
    <row r="85" spans="1:5" x14ac:dyDescent="0.25">
      <c r="A85" s="26"/>
      <c r="B85" s="26"/>
      <c r="C85" s="1" t="s">
        <v>45</v>
      </c>
      <c r="D85" s="3" t="s">
        <v>5</v>
      </c>
      <c r="E85" s="13">
        <v>0.04</v>
      </c>
    </row>
    <row r="86" spans="1:5" x14ac:dyDescent="0.25">
      <c r="A86" s="26"/>
      <c r="B86" s="26"/>
      <c r="C86" s="1" t="s">
        <v>46</v>
      </c>
      <c r="D86" s="3" t="s">
        <v>5</v>
      </c>
      <c r="E86" s="13">
        <v>0.03</v>
      </c>
    </row>
    <row r="87" spans="1:5" x14ac:dyDescent="0.25">
      <c r="A87" s="26"/>
      <c r="B87" s="26"/>
      <c r="C87" s="1" t="s">
        <v>47</v>
      </c>
      <c r="D87" s="3" t="s">
        <v>5</v>
      </c>
      <c r="E87" s="13">
        <v>0.12</v>
      </c>
    </row>
    <row r="88" spans="1:5" x14ac:dyDescent="0.25">
      <c r="A88" s="26"/>
      <c r="B88" s="26"/>
      <c r="C88" s="1" t="s">
        <v>152</v>
      </c>
      <c r="D88" s="3" t="s">
        <v>5</v>
      </c>
      <c r="E88" s="13">
        <v>0.21</v>
      </c>
    </row>
    <row r="89" spans="1:5" ht="60" x14ac:dyDescent="0.25">
      <c r="A89" s="26"/>
      <c r="B89" s="26"/>
      <c r="C89" s="1" t="s">
        <v>189</v>
      </c>
      <c r="D89" s="3" t="s">
        <v>5</v>
      </c>
      <c r="E89" s="13">
        <v>0.62</v>
      </c>
    </row>
    <row r="90" spans="1:5" x14ac:dyDescent="0.25">
      <c r="A90" s="26"/>
      <c r="B90" s="26"/>
      <c r="C90" s="1" t="s">
        <v>48</v>
      </c>
      <c r="D90" s="3" t="s">
        <v>5</v>
      </c>
      <c r="E90" s="13">
        <f>0.3+5.45</f>
        <v>5.75</v>
      </c>
    </row>
    <row r="91" spans="1:5" ht="30" x14ac:dyDescent="0.25">
      <c r="A91" s="26"/>
      <c r="B91" s="26"/>
      <c r="C91" s="1" t="s">
        <v>190</v>
      </c>
      <c r="D91" s="3" t="s">
        <v>5</v>
      </c>
      <c r="E91" s="13"/>
    </row>
    <row r="92" spans="1:5" ht="45" x14ac:dyDescent="0.25">
      <c r="A92" s="26"/>
      <c r="B92" s="26"/>
      <c r="C92" s="1" t="s">
        <v>191</v>
      </c>
      <c r="D92" s="3" t="s">
        <v>5</v>
      </c>
      <c r="E92" s="13">
        <v>0.11</v>
      </c>
    </row>
    <row r="93" spans="1:5" ht="30" x14ac:dyDescent="0.25">
      <c r="A93" s="26"/>
      <c r="B93" s="26"/>
      <c r="C93" s="1" t="s">
        <v>192</v>
      </c>
      <c r="D93" s="3" t="s">
        <v>5</v>
      </c>
      <c r="E93" s="13">
        <v>0.06</v>
      </c>
    </row>
    <row r="94" spans="1:5" x14ac:dyDescent="0.25">
      <c r="A94" s="26"/>
      <c r="B94" s="26"/>
      <c r="C94" s="1" t="s">
        <v>52</v>
      </c>
      <c r="D94" s="3" t="s">
        <v>5</v>
      </c>
      <c r="E94" s="13">
        <v>0.92</v>
      </c>
    </row>
    <row r="95" spans="1:5" ht="14.45" customHeight="1" x14ac:dyDescent="0.25">
      <c r="A95" s="26"/>
      <c r="B95" s="26"/>
      <c r="C95" s="1" t="s">
        <v>197</v>
      </c>
      <c r="D95" s="3" t="s">
        <v>5</v>
      </c>
      <c r="E95" s="13"/>
    </row>
    <row r="96" spans="1:5" x14ac:dyDescent="0.25">
      <c r="A96" s="26"/>
      <c r="B96" s="26"/>
      <c r="C96" s="1" t="s">
        <v>153</v>
      </c>
      <c r="D96" s="3" t="s">
        <v>5</v>
      </c>
      <c r="E96" s="13"/>
    </row>
    <row r="97" spans="1:5" ht="30" x14ac:dyDescent="0.25">
      <c r="A97" s="26"/>
      <c r="B97" s="26"/>
      <c r="C97" s="1" t="s">
        <v>53</v>
      </c>
      <c r="D97" s="3" t="s">
        <v>5</v>
      </c>
      <c r="E97" s="13">
        <v>0.06</v>
      </c>
    </row>
    <row r="98" spans="1:5" ht="14.1" customHeight="1" x14ac:dyDescent="0.25">
      <c r="A98" s="26"/>
      <c r="B98" s="26"/>
      <c r="C98" s="1" t="s">
        <v>193</v>
      </c>
      <c r="D98" s="3" t="s">
        <v>5</v>
      </c>
      <c r="E98" s="13">
        <v>0.14000000000000001</v>
      </c>
    </row>
    <row r="99" spans="1:5" x14ac:dyDescent="0.25">
      <c r="A99" s="26"/>
      <c r="B99" s="26"/>
      <c r="C99" s="1" t="s">
        <v>54</v>
      </c>
      <c r="D99" s="3" t="s">
        <v>5</v>
      </c>
      <c r="E99" s="13"/>
    </row>
    <row r="100" spans="1:5" x14ac:dyDescent="0.25">
      <c r="A100" s="26"/>
      <c r="B100" s="26"/>
      <c r="C100" s="1" t="s">
        <v>174</v>
      </c>
      <c r="D100" s="3" t="s">
        <v>5</v>
      </c>
      <c r="E100" s="13"/>
    </row>
    <row r="101" spans="1:5" x14ac:dyDescent="0.25">
      <c r="A101" s="26"/>
      <c r="B101" s="26"/>
      <c r="C101" s="1" t="s">
        <v>154</v>
      </c>
      <c r="D101" s="3" t="s">
        <v>5</v>
      </c>
      <c r="E101" s="13"/>
    </row>
    <row r="102" spans="1:5" x14ac:dyDescent="0.25">
      <c r="A102" s="26"/>
      <c r="B102" s="26"/>
      <c r="C102" s="1" t="s">
        <v>155</v>
      </c>
      <c r="D102" s="3" t="s">
        <v>5</v>
      </c>
      <c r="E102" s="13"/>
    </row>
    <row r="103" spans="1:5" x14ac:dyDescent="0.25">
      <c r="A103" s="26"/>
      <c r="B103" s="26"/>
      <c r="C103" s="1" t="s">
        <v>55</v>
      </c>
      <c r="D103" s="3" t="s">
        <v>5</v>
      </c>
      <c r="E103" s="13">
        <v>1.63</v>
      </c>
    </row>
    <row r="104" spans="1:5" x14ac:dyDescent="0.25">
      <c r="A104" s="26"/>
      <c r="B104" s="26"/>
      <c r="C104" s="1" t="s">
        <v>175</v>
      </c>
      <c r="D104" s="3" t="s">
        <v>5</v>
      </c>
      <c r="E104" s="13"/>
    </row>
    <row r="105" spans="1:5" x14ac:dyDescent="0.25">
      <c r="A105" s="26"/>
      <c r="B105" s="26"/>
      <c r="C105" s="1" t="s">
        <v>56</v>
      </c>
      <c r="D105" s="3" t="s">
        <v>5</v>
      </c>
      <c r="E105" s="13">
        <v>0.04</v>
      </c>
    </row>
    <row r="106" spans="1:5" x14ac:dyDescent="0.25">
      <c r="A106" s="26"/>
      <c r="B106" s="26"/>
      <c r="C106" s="1" t="s">
        <v>57</v>
      </c>
      <c r="D106" s="3" t="s">
        <v>5</v>
      </c>
      <c r="E106" s="13">
        <v>0.57999999999999996</v>
      </c>
    </row>
    <row r="107" spans="1:5" x14ac:dyDescent="0.25">
      <c r="A107" s="26"/>
      <c r="B107" s="26"/>
      <c r="C107" s="1" t="s">
        <v>176</v>
      </c>
      <c r="D107" s="3" t="s">
        <v>5</v>
      </c>
      <c r="E107" s="13">
        <v>0.01</v>
      </c>
    </row>
    <row r="108" spans="1:5" x14ac:dyDescent="0.25">
      <c r="A108" s="26"/>
      <c r="B108" s="26"/>
      <c r="C108" s="1" t="s">
        <v>156</v>
      </c>
      <c r="D108" s="3" t="s">
        <v>5</v>
      </c>
      <c r="E108" s="13">
        <v>0.01</v>
      </c>
    </row>
    <row r="109" spans="1:5" ht="60" x14ac:dyDescent="0.25">
      <c r="A109" s="26"/>
      <c r="B109" s="26"/>
      <c r="C109" s="1" t="s">
        <v>157</v>
      </c>
      <c r="D109" s="3" t="s">
        <v>5</v>
      </c>
      <c r="E109" s="13"/>
    </row>
    <row r="110" spans="1:5" ht="30" x14ac:dyDescent="0.25">
      <c r="A110" s="26"/>
      <c r="B110" s="26"/>
      <c r="C110" s="1" t="s">
        <v>158</v>
      </c>
      <c r="D110" s="3" t="s">
        <v>5</v>
      </c>
      <c r="E110" s="13"/>
    </row>
    <row r="111" spans="1:5" x14ac:dyDescent="0.25">
      <c r="A111" s="26"/>
      <c r="B111" s="26"/>
      <c r="C111" s="1" t="s">
        <v>58</v>
      </c>
      <c r="D111" s="3" t="s">
        <v>5</v>
      </c>
      <c r="E111" s="13">
        <f>0.07+1.04</f>
        <v>1.1100000000000001</v>
      </c>
    </row>
    <row r="112" spans="1:5" ht="90" x14ac:dyDescent="0.25">
      <c r="A112" s="26"/>
      <c r="B112" s="26"/>
      <c r="C112" s="1" t="s">
        <v>159</v>
      </c>
      <c r="D112" s="3" t="s">
        <v>5</v>
      </c>
      <c r="E112" s="13"/>
    </row>
    <row r="113" spans="1:5" ht="75" x14ac:dyDescent="0.25">
      <c r="A113" s="26"/>
      <c r="B113" s="26"/>
      <c r="C113" s="1" t="s">
        <v>59</v>
      </c>
      <c r="D113" s="3" t="s">
        <v>5</v>
      </c>
      <c r="E113" s="13"/>
    </row>
    <row r="114" spans="1:5" ht="45" x14ac:dyDescent="0.25">
      <c r="A114" s="26"/>
      <c r="B114" s="26"/>
      <c r="C114" s="1" t="s">
        <v>160</v>
      </c>
      <c r="D114" s="3" t="s">
        <v>5</v>
      </c>
      <c r="E114" s="13"/>
    </row>
    <row r="115" spans="1:5" ht="45" x14ac:dyDescent="0.25">
      <c r="A115" s="26"/>
      <c r="B115" s="26"/>
      <c r="C115" s="1" t="s">
        <v>60</v>
      </c>
      <c r="D115" s="3" t="s">
        <v>5</v>
      </c>
      <c r="E115" s="13"/>
    </row>
    <row r="116" spans="1:5" ht="75" x14ac:dyDescent="0.25">
      <c r="A116" s="26"/>
      <c r="B116" s="26"/>
      <c r="C116" s="1" t="s">
        <v>161</v>
      </c>
      <c r="D116" s="3" t="s">
        <v>5</v>
      </c>
      <c r="E116" s="13"/>
    </row>
    <row r="117" spans="1:5" ht="188.25" customHeight="1" x14ac:dyDescent="0.25">
      <c r="A117" s="26"/>
      <c r="B117" s="26"/>
      <c r="C117" s="1" t="s">
        <v>162</v>
      </c>
      <c r="D117" s="3" t="s">
        <v>5</v>
      </c>
      <c r="E117" s="13"/>
    </row>
    <row r="118" spans="1:5" ht="64.5" customHeight="1" x14ac:dyDescent="0.25">
      <c r="A118" s="26"/>
      <c r="B118" s="26"/>
      <c r="C118" s="1" t="s">
        <v>164</v>
      </c>
      <c r="D118" s="3" t="s">
        <v>5</v>
      </c>
      <c r="E118" s="13"/>
    </row>
    <row r="119" spans="1:5" ht="75.75" customHeight="1" x14ac:dyDescent="0.25">
      <c r="A119" s="26"/>
      <c r="B119" s="26"/>
      <c r="C119" s="1" t="s">
        <v>165</v>
      </c>
      <c r="D119" s="3" t="s">
        <v>5</v>
      </c>
      <c r="E119" s="13"/>
    </row>
    <row r="120" spans="1:5" ht="45" x14ac:dyDescent="0.25">
      <c r="A120" s="26"/>
      <c r="B120" s="26"/>
      <c r="C120" s="1" t="s">
        <v>166</v>
      </c>
      <c r="D120" s="3" t="s">
        <v>5</v>
      </c>
      <c r="E120" s="13"/>
    </row>
    <row r="121" spans="1:5" ht="30" x14ac:dyDescent="0.25">
      <c r="A121" s="26"/>
      <c r="B121" s="26"/>
      <c r="C121" s="1" t="s">
        <v>167</v>
      </c>
      <c r="D121" s="3" t="s">
        <v>5</v>
      </c>
      <c r="E121" s="13"/>
    </row>
    <row r="122" spans="1:5" ht="45" x14ac:dyDescent="0.25">
      <c r="A122" s="26"/>
      <c r="B122" s="26"/>
      <c r="C122" s="1" t="s">
        <v>168</v>
      </c>
      <c r="D122" s="3" t="s">
        <v>5</v>
      </c>
      <c r="E122" s="13"/>
    </row>
    <row r="123" spans="1:5" ht="60" x14ac:dyDescent="0.25">
      <c r="A123" s="26"/>
      <c r="B123" s="26"/>
      <c r="C123" s="1" t="s">
        <v>169</v>
      </c>
      <c r="D123" s="3" t="s">
        <v>5</v>
      </c>
      <c r="E123" s="13"/>
    </row>
    <row r="124" spans="1:5" ht="30" x14ac:dyDescent="0.25">
      <c r="A124" s="26"/>
      <c r="B124" s="26"/>
      <c r="C124" s="1" t="s">
        <v>61</v>
      </c>
      <c r="D124" s="3" t="s">
        <v>5</v>
      </c>
      <c r="E124" s="13"/>
    </row>
    <row r="125" spans="1:5" x14ac:dyDescent="0.25">
      <c r="A125" s="27"/>
      <c r="B125" s="27"/>
      <c r="C125" s="1" t="s">
        <v>62</v>
      </c>
      <c r="D125" s="3" t="s">
        <v>5</v>
      </c>
      <c r="E125" s="13">
        <v>0.6</v>
      </c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E127"/>
  <sheetViews>
    <sheetView workbookViewId="0">
      <selection activeCell="A12" sqref="A12:A12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23"/>
    </row>
    <row r="2" spans="1:5" s="4" customFormat="1" ht="15.75" x14ac:dyDescent="0.25">
      <c r="C2" s="23"/>
    </row>
    <row r="3" spans="1:5" s="4" customFormat="1" ht="15.75" x14ac:dyDescent="0.25">
      <c r="C3" s="23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170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171</v>
      </c>
      <c r="B12" s="25" t="s">
        <v>115</v>
      </c>
      <c r="C12" s="31" t="s">
        <v>0</v>
      </c>
      <c r="D12" s="32"/>
      <c r="E12" s="33"/>
    </row>
    <row r="13" spans="1:5" ht="45" customHeight="1" x14ac:dyDescent="0.25">
      <c r="A13" s="26"/>
      <c r="B13" s="26"/>
      <c r="C13" s="31" t="s">
        <v>1</v>
      </c>
      <c r="D13" s="32"/>
      <c r="E13" s="33"/>
    </row>
    <row r="14" spans="1:5" ht="45" x14ac:dyDescent="0.25">
      <c r="A14" s="26"/>
      <c r="B14" s="26"/>
      <c r="C14" s="12" t="s">
        <v>2</v>
      </c>
      <c r="D14" s="3" t="s">
        <v>3</v>
      </c>
      <c r="E14" s="13">
        <v>34.21</v>
      </c>
    </row>
    <row r="15" spans="1:5" ht="45" customHeight="1" x14ac:dyDescent="0.25">
      <c r="A15" s="26"/>
      <c r="B15" s="26"/>
      <c r="C15" s="31" t="s">
        <v>4</v>
      </c>
      <c r="D15" s="32"/>
      <c r="E15" s="33"/>
    </row>
    <row r="16" spans="1:5" ht="30" customHeight="1" x14ac:dyDescent="0.25">
      <c r="A16" s="26"/>
      <c r="B16" s="26"/>
      <c r="C16" s="12" t="s">
        <v>124</v>
      </c>
      <c r="D16" s="3" t="s">
        <v>5</v>
      </c>
      <c r="E16" s="13"/>
    </row>
    <row r="17" spans="1:5" ht="45" x14ac:dyDescent="0.25">
      <c r="A17" s="26"/>
      <c r="B17" s="26"/>
      <c r="C17" s="12" t="s">
        <v>125</v>
      </c>
      <c r="D17" s="3" t="s">
        <v>5</v>
      </c>
      <c r="E17" s="13"/>
    </row>
    <row r="18" spans="1:5" ht="45" x14ac:dyDescent="0.25">
      <c r="A18" s="26"/>
      <c r="B18" s="26"/>
      <c r="C18" s="20" t="s">
        <v>182</v>
      </c>
      <c r="D18" s="3" t="s">
        <v>5</v>
      </c>
      <c r="E18" s="13"/>
    </row>
    <row r="19" spans="1:5" ht="30" x14ac:dyDescent="0.25">
      <c r="A19" s="26"/>
      <c r="B19" s="26"/>
      <c r="C19" s="12" t="s">
        <v>126</v>
      </c>
      <c r="D19" s="3" t="s">
        <v>5</v>
      </c>
      <c r="E19" s="13"/>
    </row>
    <row r="20" spans="1:5" ht="45" x14ac:dyDescent="0.25">
      <c r="A20" s="26"/>
      <c r="B20" s="26"/>
      <c r="C20" s="12" t="s">
        <v>127</v>
      </c>
      <c r="D20" s="3" t="s">
        <v>5</v>
      </c>
      <c r="E20" s="13"/>
    </row>
    <row r="21" spans="1:5" ht="45" x14ac:dyDescent="0.25">
      <c r="A21" s="26"/>
      <c r="B21" s="26"/>
      <c r="C21" s="12" t="s">
        <v>128</v>
      </c>
      <c r="D21" s="3" t="s">
        <v>5</v>
      </c>
      <c r="E21" s="13"/>
    </row>
    <row r="22" spans="1:5" ht="90" x14ac:dyDescent="0.25">
      <c r="A22" s="26"/>
      <c r="B22" s="26"/>
      <c r="C22" s="12" t="s">
        <v>129</v>
      </c>
      <c r="D22" s="3" t="s">
        <v>5</v>
      </c>
      <c r="E22" s="13"/>
    </row>
    <row r="23" spans="1:5" ht="30" x14ac:dyDescent="0.25">
      <c r="A23" s="26"/>
      <c r="B23" s="26"/>
      <c r="C23" s="21" t="s">
        <v>183</v>
      </c>
      <c r="D23" s="3" t="s">
        <v>5</v>
      </c>
      <c r="E23" s="19"/>
    </row>
    <row r="24" spans="1:5" ht="45" customHeight="1" x14ac:dyDescent="0.25">
      <c r="A24" s="26"/>
      <c r="B24" s="26"/>
      <c r="C24" s="31" t="s">
        <v>6</v>
      </c>
      <c r="D24" s="32"/>
      <c r="E24" s="33"/>
    </row>
    <row r="25" spans="1:5" ht="45" x14ac:dyDescent="0.25">
      <c r="A25" s="26"/>
      <c r="B25" s="26"/>
      <c r="C25" s="12" t="s">
        <v>130</v>
      </c>
      <c r="D25" s="3" t="s">
        <v>5</v>
      </c>
      <c r="E25" s="13"/>
    </row>
    <row r="26" spans="1:5" ht="45" customHeight="1" x14ac:dyDescent="0.25">
      <c r="A26" s="26"/>
      <c r="B26" s="26"/>
      <c r="C26" s="31" t="s">
        <v>7</v>
      </c>
      <c r="D26" s="32"/>
      <c r="E26" s="33"/>
    </row>
    <row r="27" spans="1:5" ht="45" customHeight="1" x14ac:dyDescent="0.25">
      <c r="A27" s="26"/>
      <c r="B27" s="26"/>
      <c r="C27" s="31" t="s">
        <v>8</v>
      </c>
      <c r="D27" s="32"/>
      <c r="E27" s="33"/>
    </row>
    <row r="28" spans="1:5" x14ac:dyDescent="0.25">
      <c r="A28" s="26"/>
      <c r="B28" s="26"/>
      <c r="C28" s="12" t="s">
        <v>9</v>
      </c>
      <c r="D28" s="3" t="s">
        <v>10</v>
      </c>
      <c r="E28" s="13">
        <v>3.4038476889917779E-3</v>
      </c>
    </row>
    <row r="29" spans="1:5" x14ac:dyDescent="0.25">
      <c r="A29" s="26"/>
      <c r="B29" s="26"/>
      <c r="C29" s="12" t="s">
        <v>11</v>
      </c>
      <c r="D29" s="3" t="s">
        <v>10</v>
      </c>
      <c r="E29" s="13">
        <v>7.9827572443521994E-5</v>
      </c>
    </row>
    <row r="30" spans="1:5" x14ac:dyDescent="0.25">
      <c r="A30" s="26"/>
      <c r="B30" s="26"/>
      <c r="C30" s="12" t="s">
        <v>12</v>
      </c>
      <c r="D30" s="3" t="s">
        <v>63</v>
      </c>
      <c r="E30" s="13">
        <v>1.3891032566754127E-3</v>
      </c>
    </row>
    <row r="31" spans="1:5" x14ac:dyDescent="0.25">
      <c r="A31" s="26"/>
      <c r="B31" s="26"/>
      <c r="C31" s="12" t="s">
        <v>13</v>
      </c>
      <c r="D31" s="3" t="s">
        <v>14</v>
      </c>
      <c r="E31" s="13">
        <v>0.24251497005988026</v>
      </c>
    </row>
    <row r="32" spans="1:5" x14ac:dyDescent="0.25">
      <c r="A32" s="26"/>
      <c r="B32" s="26"/>
      <c r="C32" s="12" t="s">
        <v>15</v>
      </c>
      <c r="D32" s="3" t="s">
        <v>63</v>
      </c>
      <c r="E32" s="13">
        <v>2.6277372262773721E-3</v>
      </c>
    </row>
    <row r="33" spans="1:5" x14ac:dyDescent="0.25">
      <c r="A33" s="26"/>
      <c r="B33" s="26"/>
      <c r="C33" s="12" t="s">
        <v>16</v>
      </c>
      <c r="D33" s="3" t="s">
        <v>63</v>
      </c>
      <c r="E33" s="13">
        <v>4.2692114515318937E-3</v>
      </c>
    </row>
    <row r="34" spans="1:5" x14ac:dyDescent="0.25">
      <c r="A34" s="26"/>
      <c r="B34" s="26"/>
      <c r="C34" s="12" t="s">
        <v>184</v>
      </c>
      <c r="D34" s="3" t="s">
        <v>185</v>
      </c>
      <c r="E34" s="13">
        <v>0.12</v>
      </c>
    </row>
    <row r="35" spans="1:5" ht="45" customHeight="1" x14ac:dyDescent="0.25">
      <c r="A35" s="26"/>
      <c r="B35" s="26"/>
      <c r="C35" s="31" t="s">
        <v>17</v>
      </c>
      <c r="D35" s="32"/>
      <c r="E35" s="33"/>
    </row>
    <row r="36" spans="1:5" x14ac:dyDescent="0.25">
      <c r="A36" s="26"/>
      <c r="B36" s="26"/>
      <c r="C36" s="1" t="s">
        <v>131</v>
      </c>
      <c r="D36" s="3" t="s">
        <v>5</v>
      </c>
      <c r="E36" s="13"/>
    </row>
    <row r="37" spans="1:5" x14ac:dyDescent="0.25">
      <c r="A37" s="26"/>
      <c r="B37" s="26"/>
      <c r="C37" s="1" t="s">
        <v>18</v>
      </c>
      <c r="D37" s="3" t="s">
        <v>5</v>
      </c>
      <c r="E37" s="13"/>
    </row>
    <row r="38" spans="1:5" x14ac:dyDescent="0.25">
      <c r="A38" s="26"/>
      <c r="B38" s="26"/>
      <c r="C38" s="1" t="s">
        <v>19</v>
      </c>
      <c r="D38" s="3" t="s">
        <v>5</v>
      </c>
      <c r="E38" s="13"/>
    </row>
    <row r="39" spans="1:5" x14ac:dyDescent="0.25">
      <c r="A39" s="26"/>
      <c r="B39" s="26"/>
      <c r="C39" s="1" t="s">
        <v>20</v>
      </c>
      <c r="D39" s="3" t="s">
        <v>5</v>
      </c>
      <c r="E39" s="13">
        <v>0.22</v>
      </c>
    </row>
    <row r="40" spans="1:5" x14ac:dyDescent="0.25">
      <c r="A40" s="26"/>
      <c r="B40" s="26"/>
      <c r="C40" s="1" t="s">
        <v>21</v>
      </c>
      <c r="D40" s="3" t="s">
        <v>5</v>
      </c>
      <c r="E40" s="13">
        <v>0.15</v>
      </c>
    </row>
    <row r="41" spans="1:5" x14ac:dyDescent="0.25">
      <c r="A41" s="26"/>
      <c r="B41" s="26"/>
      <c r="C41" s="1" t="s">
        <v>22</v>
      </c>
      <c r="D41" s="3" t="s">
        <v>5</v>
      </c>
      <c r="E41" s="13">
        <v>0.03</v>
      </c>
    </row>
    <row r="42" spans="1:5" x14ac:dyDescent="0.25">
      <c r="A42" s="26"/>
      <c r="B42" s="26"/>
      <c r="C42" s="1" t="s">
        <v>186</v>
      </c>
      <c r="D42" s="3" t="s">
        <v>5</v>
      </c>
      <c r="E42" s="13">
        <v>3.95</v>
      </c>
    </row>
    <row r="43" spans="1:5" x14ac:dyDescent="0.25">
      <c r="A43" s="26"/>
      <c r="B43" s="26"/>
      <c r="C43" s="1" t="s">
        <v>23</v>
      </c>
      <c r="D43" s="3" t="s">
        <v>5</v>
      </c>
      <c r="E43" s="13"/>
    </row>
    <row r="44" spans="1:5" x14ac:dyDescent="0.25">
      <c r="A44" s="26"/>
      <c r="B44" s="26"/>
      <c r="C44" s="1" t="s">
        <v>24</v>
      </c>
      <c r="D44" s="3" t="s">
        <v>5</v>
      </c>
      <c r="E44" s="13">
        <v>0.03</v>
      </c>
    </row>
    <row r="45" spans="1:5" x14ac:dyDescent="0.25">
      <c r="A45" s="26"/>
      <c r="B45" s="26"/>
      <c r="C45" s="1" t="s">
        <v>25</v>
      </c>
      <c r="D45" s="3" t="s">
        <v>5</v>
      </c>
      <c r="E45" s="13">
        <v>1.65</v>
      </c>
    </row>
    <row r="46" spans="1:5" ht="45" customHeight="1" x14ac:dyDescent="0.25">
      <c r="A46" s="26"/>
      <c r="B46" s="26"/>
      <c r="C46" s="31" t="s">
        <v>26</v>
      </c>
      <c r="D46" s="32"/>
      <c r="E46" s="33"/>
    </row>
    <row r="47" spans="1:5" x14ac:dyDescent="0.25">
      <c r="A47" s="26"/>
      <c r="B47" s="26"/>
      <c r="C47" s="1" t="s">
        <v>132</v>
      </c>
      <c r="D47" s="3" t="s">
        <v>5</v>
      </c>
      <c r="E47" s="13"/>
    </row>
    <row r="48" spans="1:5" x14ac:dyDescent="0.25">
      <c r="A48" s="26"/>
      <c r="B48" s="26"/>
      <c r="C48" s="1" t="s">
        <v>133</v>
      </c>
      <c r="D48" s="3" t="s">
        <v>5</v>
      </c>
      <c r="E48" s="13"/>
    </row>
    <row r="49" spans="1:5" x14ac:dyDescent="0.25">
      <c r="A49" s="26"/>
      <c r="B49" s="26"/>
      <c r="C49" s="1" t="s">
        <v>27</v>
      </c>
      <c r="D49" s="3" t="s">
        <v>5</v>
      </c>
      <c r="E49" s="13">
        <v>0.02</v>
      </c>
    </row>
    <row r="50" spans="1:5" x14ac:dyDescent="0.25">
      <c r="A50" s="26"/>
      <c r="B50" s="26"/>
      <c r="C50" s="1" t="s">
        <v>28</v>
      </c>
      <c r="D50" s="3" t="s">
        <v>5</v>
      </c>
      <c r="E50" s="13"/>
    </row>
    <row r="51" spans="1:5" x14ac:dyDescent="0.25">
      <c r="A51" s="26"/>
      <c r="B51" s="26"/>
      <c r="C51" s="1" t="s">
        <v>134</v>
      </c>
      <c r="D51" s="3" t="s">
        <v>5</v>
      </c>
      <c r="E51" s="13"/>
    </row>
    <row r="52" spans="1:5" x14ac:dyDescent="0.25">
      <c r="A52" s="26"/>
      <c r="B52" s="26"/>
      <c r="C52" s="1" t="s">
        <v>187</v>
      </c>
      <c r="D52" s="3" t="s">
        <v>5</v>
      </c>
      <c r="E52" s="13"/>
    </row>
    <row r="53" spans="1:5" x14ac:dyDescent="0.25">
      <c r="A53" s="26"/>
      <c r="B53" s="26"/>
      <c r="C53" s="1" t="s">
        <v>30</v>
      </c>
      <c r="D53" s="3" t="s">
        <v>5</v>
      </c>
      <c r="E53" s="13"/>
    </row>
    <row r="54" spans="1:5" x14ac:dyDescent="0.25">
      <c r="A54" s="26"/>
      <c r="B54" s="26"/>
      <c r="C54" s="1" t="s">
        <v>31</v>
      </c>
      <c r="D54" s="3" t="s">
        <v>5</v>
      </c>
      <c r="E54" s="13">
        <v>0.04</v>
      </c>
    </row>
    <row r="55" spans="1:5" x14ac:dyDescent="0.25">
      <c r="A55" s="26"/>
      <c r="B55" s="26"/>
      <c r="C55" s="1" t="s">
        <v>32</v>
      </c>
      <c r="D55" s="3" t="s">
        <v>5</v>
      </c>
      <c r="E55" s="13">
        <v>0.11</v>
      </c>
    </row>
    <row r="56" spans="1:5" x14ac:dyDescent="0.25">
      <c r="A56" s="26"/>
      <c r="B56" s="26"/>
      <c r="C56" s="1" t="s">
        <v>33</v>
      </c>
      <c r="D56" s="3" t="s">
        <v>5</v>
      </c>
      <c r="E56" s="13">
        <v>0.24</v>
      </c>
    </row>
    <row r="57" spans="1:5" x14ac:dyDescent="0.25">
      <c r="A57" s="26"/>
      <c r="B57" s="26"/>
      <c r="C57" s="1" t="s">
        <v>135</v>
      </c>
      <c r="D57" s="3" t="s">
        <v>5</v>
      </c>
      <c r="E57" s="13">
        <v>0.28000000000000003</v>
      </c>
    </row>
    <row r="58" spans="1:5" ht="105" x14ac:dyDescent="0.25">
      <c r="A58" s="26"/>
      <c r="B58" s="26"/>
      <c r="C58" s="1" t="s">
        <v>136</v>
      </c>
      <c r="D58" s="3" t="s">
        <v>5</v>
      </c>
      <c r="E58" s="13"/>
    </row>
    <row r="59" spans="1:5" ht="30" x14ac:dyDescent="0.25">
      <c r="A59" s="26"/>
      <c r="B59" s="26"/>
      <c r="C59" s="1" t="s">
        <v>137</v>
      </c>
      <c r="D59" s="3" t="s">
        <v>5</v>
      </c>
      <c r="E59" s="13">
        <v>0.47</v>
      </c>
    </row>
    <row r="60" spans="1:5" ht="45" x14ac:dyDescent="0.25">
      <c r="A60" s="26"/>
      <c r="B60" s="26"/>
      <c r="C60" s="1" t="s">
        <v>138</v>
      </c>
      <c r="D60" s="3" t="s">
        <v>5</v>
      </c>
      <c r="E60" s="13"/>
    </row>
    <row r="61" spans="1:5" ht="60" x14ac:dyDescent="0.25">
      <c r="A61" s="26"/>
      <c r="B61" s="26"/>
      <c r="C61" s="1" t="s">
        <v>139</v>
      </c>
      <c r="D61" s="3" t="s">
        <v>5</v>
      </c>
      <c r="E61" s="13"/>
    </row>
    <row r="62" spans="1:5" ht="45" x14ac:dyDescent="0.25">
      <c r="A62" s="26"/>
      <c r="B62" s="26"/>
      <c r="C62" s="1" t="s">
        <v>140</v>
      </c>
      <c r="D62" s="3" t="s">
        <v>5</v>
      </c>
      <c r="E62" s="13"/>
    </row>
    <row r="63" spans="1:5" ht="45" x14ac:dyDescent="0.25">
      <c r="A63" s="26"/>
      <c r="B63" s="26"/>
      <c r="C63" s="1" t="s">
        <v>172</v>
      </c>
      <c r="D63" s="3" t="s">
        <v>5</v>
      </c>
      <c r="E63" s="13"/>
    </row>
    <row r="64" spans="1:5" ht="30" x14ac:dyDescent="0.25">
      <c r="A64" s="26"/>
      <c r="B64" s="26"/>
      <c r="C64" s="1" t="s">
        <v>142</v>
      </c>
      <c r="D64" s="3" t="s">
        <v>5</v>
      </c>
      <c r="E64" s="13"/>
    </row>
    <row r="65" spans="1:5" ht="45" customHeight="1" x14ac:dyDescent="0.25">
      <c r="A65" s="26"/>
      <c r="B65" s="26"/>
      <c r="C65" s="31" t="s">
        <v>34</v>
      </c>
      <c r="D65" s="32"/>
      <c r="E65" s="33"/>
    </row>
    <row r="66" spans="1:5" x14ac:dyDescent="0.25">
      <c r="A66" s="26"/>
      <c r="B66" s="26"/>
      <c r="C66" s="1" t="s">
        <v>35</v>
      </c>
      <c r="D66" s="3" t="s">
        <v>5</v>
      </c>
      <c r="E66" s="13">
        <v>0.24</v>
      </c>
    </row>
    <row r="67" spans="1:5" x14ac:dyDescent="0.25">
      <c r="A67" s="26"/>
      <c r="B67" s="26"/>
      <c r="C67" s="1" t="s">
        <v>36</v>
      </c>
      <c r="D67" s="3" t="s">
        <v>5</v>
      </c>
      <c r="E67" s="13"/>
    </row>
    <row r="68" spans="1:5" x14ac:dyDescent="0.25">
      <c r="A68" s="26"/>
      <c r="B68" s="26"/>
      <c r="C68" s="1" t="s">
        <v>37</v>
      </c>
      <c r="D68" s="3" t="s">
        <v>5</v>
      </c>
      <c r="E68" s="13"/>
    </row>
    <row r="69" spans="1:5" x14ac:dyDescent="0.25">
      <c r="A69" s="26"/>
      <c r="B69" s="26"/>
      <c r="C69" s="1" t="s">
        <v>143</v>
      </c>
      <c r="D69" s="3" t="s">
        <v>5</v>
      </c>
      <c r="E69" s="13"/>
    </row>
    <row r="70" spans="1:5" x14ac:dyDescent="0.25">
      <c r="A70" s="26"/>
      <c r="B70" s="26"/>
      <c r="C70" s="1" t="s">
        <v>144</v>
      </c>
      <c r="D70" s="3" t="s">
        <v>5</v>
      </c>
      <c r="E70" s="13">
        <v>0.24</v>
      </c>
    </row>
    <row r="71" spans="1:5" x14ac:dyDescent="0.25">
      <c r="A71" s="26"/>
      <c r="B71" s="26"/>
      <c r="C71" s="1" t="s">
        <v>39</v>
      </c>
      <c r="D71" s="3" t="s">
        <v>5</v>
      </c>
      <c r="E71" s="13"/>
    </row>
    <row r="72" spans="1:5" x14ac:dyDescent="0.25">
      <c r="A72" s="26"/>
      <c r="B72" s="26"/>
      <c r="C72" s="1" t="s">
        <v>145</v>
      </c>
      <c r="D72" s="3" t="s">
        <v>5</v>
      </c>
      <c r="E72" s="13"/>
    </row>
    <row r="73" spans="1:5" x14ac:dyDescent="0.25">
      <c r="A73" s="26"/>
      <c r="B73" s="26"/>
      <c r="C73" s="1" t="s">
        <v>40</v>
      </c>
      <c r="D73" s="3" t="s">
        <v>5</v>
      </c>
      <c r="E73" s="13">
        <v>0.03</v>
      </c>
    </row>
    <row r="74" spans="1:5" ht="45" customHeight="1" x14ac:dyDescent="0.25">
      <c r="A74" s="26"/>
      <c r="B74" s="26"/>
      <c r="C74" s="31" t="s">
        <v>41</v>
      </c>
      <c r="D74" s="32"/>
      <c r="E74" s="33"/>
    </row>
    <row r="75" spans="1:5" x14ac:dyDescent="0.25">
      <c r="A75" s="26"/>
      <c r="B75" s="26"/>
      <c r="C75" s="1" t="s">
        <v>173</v>
      </c>
      <c r="D75" s="3" t="s">
        <v>5</v>
      </c>
      <c r="E75" s="13"/>
    </row>
    <row r="76" spans="1:5" x14ac:dyDescent="0.25">
      <c r="A76" s="26"/>
      <c r="B76" s="26"/>
      <c r="C76" s="1" t="s">
        <v>146</v>
      </c>
      <c r="D76" s="3" t="s">
        <v>5</v>
      </c>
      <c r="E76" s="13"/>
    </row>
    <row r="77" spans="1:5" ht="120" x14ac:dyDescent="0.25">
      <c r="A77" s="26"/>
      <c r="B77" s="26"/>
      <c r="C77" s="2" t="s">
        <v>147</v>
      </c>
      <c r="D77" s="3" t="s">
        <v>5</v>
      </c>
      <c r="E77" s="13"/>
    </row>
    <row r="78" spans="1:5" ht="225" x14ac:dyDescent="0.25">
      <c r="A78" s="26"/>
      <c r="B78" s="26"/>
      <c r="C78" s="2" t="s">
        <v>148</v>
      </c>
      <c r="D78" s="3" t="s">
        <v>5</v>
      </c>
      <c r="E78" s="13"/>
    </row>
    <row r="79" spans="1:5" ht="45" customHeight="1" x14ac:dyDescent="0.25">
      <c r="A79" s="26"/>
      <c r="B79" s="26"/>
      <c r="C79" s="31" t="s">
        <v>42</v>
      </c>
      <c r="D79" s="32"/>
      <c r="E79" s="33"/>
    </row>
    <row r="80" spans="1:5" ht="60" x14ac:dyDescent="0.25">
      <c r="A80" s="26"/>
      <c r="B80" s="26"/>
      <c r="C80" s="1" t="s">
        <v>149</v>
      </c>
      <c r="D80" s="3" t="s">
        <v>5</v>
      </c>
      <c r="E80" s="13">
        <v>6.52</v>
      </c>
    </row>
    <row r="81" spans="1:5" x14ac:dyDescent="0.25">
      <c r="A81" s="26"/>
      <c r="B81" s="26"/>
      <c r="C81" s="1" t="s">
        <v>150</v>
      </c>
      <c r="D81" s="3" t="s">
        <v>5</v>
      </c>
      <c r="E81" s="13">
        <v>21.99</v>
      </c>
    </row>
    <row r="82" spans="1:5" x14ac:dyDescent="0.25">
      <c r="A82" s="26"/>
      <c r="B82" s="26"/>
      <c r="C82" s="1" t="s">
        <v>151</v>
      </c>
      <c r="D82" s="3" t="s">
        <v>5</v>
      </c>
      <c r="E82" s="13">
        <v>5.97</v>
      </c>
    </row>
    <row r="83" spans="1:5" x14ac:dyDescent="0.25">
      <c r="A83" s="26"/>
      <c r="B83" s="26"/>
      <c r="C83" s="1" t="s">
        <v>43</v>
      </c>
      <c r="D83" s="3" t="s">
        <v>5</v>
      </c>
      <c r="E83" s="13">
        <v>11.01</v>
      </c>
    </row>
    <row r="84" spans="1:5" ht="45" customHeight="1" x14ac:dyDescent="0.25">
      <c r="A84" s="26"/>
      <c r="B84" s="26"/>
      <c r="C84" s="31" t="s">
        <v>44</v>
      </c>
      <c r="D84" s="32"/>
      <c r="E84" s="33"/>
    </row>
    <row r="85" spans="1:5" x14ac:dyDescent="0.25">
      <c r="A85" s="26"/>
      <c r="B85" s="26"/>
      <c r="C85" s="1" t="s">
        <v>45</v>
      </c>
      <c r="D85" s="3" t="s">
        <v>5</v>
      </c>
      <c r="E85" s="13"/>
    </row>
    <row r="86" spans="1:5" x14ac:dyDescent="0.25">
      <c r="A86" s="26"/>
      <c r="B86" s="26"/>
      <c r="C86" s="1" t="s">
        <v>46</v>
      </c>
      <c r="D86" s="3" t="s">
        <v>5</v>
      </c>
      <c r="E86" s="13"/>
    </row>
    <row r="87" spans="1:5" x14ac:dyDescent="0.25">
      <c r="A87" s="26"/>
      <c r="B87" s="26"/>
      <c r="C87" s="1" t="s">
        <v>47</v>
      </c>
      <c r="D87" s="3" t="s">
        <v>5</v>
      </c>
      <c r="E87" s="13">
        <v>0.08</v>
      </c>
    </row>
    <row r="88" spans="1:5" x14ac:dyDescent="0.25">
      <c r="A88" s="26"/>
      <c r="B88" s="26"/>
      <c r="C88" s="1" t="s">
        <v>152</v>
      </c>
      <c r="D88" s="3" t="s">
        <v>5</v>
      </c>
      <c r="E88" s="13"/>
    </row>
    <row r="89" spans="1:5" ht="60" x14ac:dyDescent="0.25">
      <c r="A89" s="26"/>
      <c r="B89" s="26"/>
      <c r="C89" s="1" t="s">
        <v>189</v>
      </c>
      <c r="D89" s="3" t="s">
        <v>5</v>
      </c>
      <c r="E89" s="13">
        <v>0.77</v>
      </c>
    </row>
    <row r="90" spans="1:5" x14ac:dyDescent="0.25">
      <c r="A90" s="26"/>
      <c r="B90" s="26"/>
      <c r="C90" s="1" t="s">
        <v>48</v>
      </c>
      <c r="D90" s="3" t="s">
        <v>5</v>
      </c>
      <c r="E90" s="13">
        <v>0.26</v>
      </c>
    </row>
    <row r="91" spans="1:5" ht="30" x14ac:dyDescent="0.25">
      <c r="A91" s="26"/>
      <c r="B91" s="26"/>
      <c r="C91" s="1" t="s">
        <v>190</v>
      </c>
      <c r="D91" s="3" t="s">
        <v>5</v>
      </c>
      <c r="E91" s="13"/>
    </row>
    <row r="92" spans="1:5" ht="45" x14ac:dyDescent="0.25">
      <c r="A92" s="26"/>
      <c r="B92" s="26"/>
      <c r="C92" s="1" t="s">
        <v>191</v>
      </c>
      <c r="D92" s="3" t="s">
        <v>5</v>
      </c>
      <c r="E92" s="13"/>
    </row>
    <row r="93" spans="1:5" ht="30" x14ac:dyDescent="0.25">
      <c r="A93" s="26"/>
      <c r="B93" s="26"/>
      <c r="C93" s="1" t="s">
        <v>192</v>
      </c>
      <c r="D93" s="3" t="s">
        <v>5</v>
      </c>
      <c r="E93" s="13">
        <v>0.21</v>
      </c>
    </row>
    <row r="94" spans="1:5" x14ac:dyDescent="0.25">
      <c r="A94" s="26"/>
      <c r="B94" s="26"/>
      <c r="C94" s="1" t="s">
        <v>52</v>
      </c>
      <c r="D94" s="3" t="s">
        <v>5</v>
      </c>
      <c r="E94" s="13">
        <v>0.6</v>
      </c>
    </row>
    <row r="95" spans="1:5" ht="14.45" customHeight="1" x14ac:dyDescent="0.25">
      <c r="A95" s="26"/>
      <c r="B95" s="26"/>
      <c r="C95" s="1" t="s">
        <v>197</v>
      </c>
      <c r="D95" s="3" t="s">
        <v>5</v>
      </c>
      <c r="E95" s="13">
        <v>0.08</v>
      </c>
    </row>
    <row r="96" spans="1:5" x14ac:dyDescent="0.25">
      <c r="A96" s="26"/>
      <c r="B96" s="26"/>
      <c r="C96" s="1" t="s">
        <v>153</v>
      </c>
      <c r="D96" s="3" t="s">
        <v>5</v>
      </c>
      <c r="E96" s="13"/>
    </row>
    <row r="97" spans="1:5" ht="30" x14ac:dyDescent="0.25">
      <c r="A97" s="26"/>
      <c r="B97" s="26"/>
      <c r="C97" s="1" t="s">
        <v>53</v>
      </c>
      <c r="D97" s="3" t="s">
        <v>5</v>
      </c>
      <c r="E97" s="13"/>
    </row>
    <row r="98" spans="1:5" ht="14.1" customHeight="1" x14ac:dyDescent="0.25">
      <c r="A98" s="26"/>
      <c r="B98" s="26"/>
      <c r="C98" s="1" t="s">
        <v>193</v>
      </c>
      <c r="D98" s="3" t="s">
        <v>5</v>
      </c>
      <c r="E98" s="13">
        <v>0.03</v>
      </c>
    </row>
    <row r="99" spans="1:5" x14ac:dyDescent="0.25">
      <c r="A99" s="26"/>
      <c r="B99" s="26"/>
      <c r="C99" s="1" t="s">
        <v>54</v>
      </c>
      <c r="D99" s="3" t="s">
        <v>5</v>
      </c>
      <c r="E99" s="13"/>
    </row>
    <row r="100" spans="1:5" x14ac:dyDescent="0.25">
      <c r="A100" s="26"/>
      <c r="B100" s="26"/>
      <c r="C100" s="1" t="s">
        <v>174</v>
      </c>
      <c r="D100" s="3" t="s">
        <v>5</v>
      </c>
      <c r="E100" s="13"/>
    </row>
    <row r="101" spans="1:5" x14ac:dyDescent="0.25">
      <c r="A101" s="26"/>
      <c r="B101" s="26"/>
      <c r="C101" s="1" t="s">
        <v>154</v>
      </c>
      <c r="D101" s="3" t="s">
        <v>5</v>
      </c>
      <c r="E101" s="13"/>
    </row>
    <row r="102" spans="1:5" x14ac:dyDescent="0.25">
      <c r="A102" s="26"/>
      <c r="B102" s="26"/>
      <c r="C102" s="1" t="s">
        <v>155</v>
      </c>
      <c r="D102" s="3" t="s">
        <v>5</v>
      </c>
      <c r="E102" s="13"/>
    </row>
    <row r="103" spans="1:5" x14ac:dyDescent="0.25">
      <c r="A103" s="26"/>
      <c r="B103" s="26"/>
      <c r="C103" s="1" t="s">
        <v>55</v>
      </c>
      <c r="D103" s="3" t="s">
        <v>5</v>
      </c>
      <c r="E103" s="13">
        <v>0.51</v>
      </c>
    </row>
    <row r="104" spans="1:5" x14ac:dyDescent="0.25">
      <c r="A104" s="26"/>
      <c r="B104" s="26"/>
      <c r="C104" s="1" t="s">
        <v>175</v>
      </c>
      <c r="D104" s="3" t="s">
        <v>5</v>
      </c>
      <c r="E104" s="13">
        <v>0.24</v>
      </c>
    </row>
    <row r="105" spans="1:5" x14ac:dyDescent="0.25">
      <c r="A105" s="26"/>
      <c r="B105" s="26"/>
      <c r="C105" s="1" t="s">
        <v>56</v>
      </c>
      <c r="D105" s="3" t="s">
        <v>5</v>
      </c>
      <c r="E105" s="13"/>
    </row>
    <row r="106" spans="1:5" x14ac:dyDescent="0.25">
      <c r="A106" s="26"/>
      <c r="B106" s="26"/>
      <c r="C106" s="1" t="s">
        <v>57</v>
      </c>
      <c r="D106" s="3" t="s">
        <v>5</v>
      </c>
      <c r="E106" s="13">
        <v>0.15</v>
      </c>
    </row>
    <row r="107" spans="1:5" x14ac:dyDescent="0.25">
      <c r="A107" s="26"/>
      <c r="B107" s="26"/>
      <c r="C107" s="1" t="s">
        <v>176</v>
      </c>
      <c r="D107" s="3" t="s">
        <v>5</v>
      </c>
      <c r="E107" s="13">
        <v>0.08</v>
      </c>
    </row>
    <row r="108" spans="1:5" x14ac:dyDescent="0.25">
      <c r="A108" s="26"/>
      <c r="B108" s="26"/>
      <c r="C108" s="1" t="s">
        <v>156</v>
      </c>
      <c r="D108" s="3" t="s">
        <v>5</v>
      </c>
      <c r="E108" s="13">
        <v>0.68</v>
      </c>
    </row>
    <row r="109" spans="1:5" ht="60" x14ac:dyDescent="0.25">
      <c r="A109" s="26"/>
      <c r="B109" s="26"/>
      <c r="C109" s="1" t="s">
        <v>157</v>
      </c>
      <c r="D109" s="3" t="s">
        <v>5</v>
      </c>
      <c r="E109" s="13"/>
    </row>
    <row r="110" spans="1:5" ht="30" x14ac:dyDescent="0.25">
      <c r="A110" s="26"/>
      <c r="B110" s="26"/>
      <c r="C110" s="1" t="s">
        <v>158</v>
      </c>
      <c r="D110" s="3" t="s">
        <v>5</v>
      </c>
      <c r="E110" s="13"/>
    </row>
    <row r="111" spans="1:5" x14ac:dyDescent="0.25">
      <c r="A111" s="26"/>
      <c r="B111" s="26"/>
      <c r="C111" s="1" t="s">
        <v>58</v>
      </c>
      <c r="D111" s="3" t="s">
        <v>5</v>
      </c>
      <c r="E111" s="13">
        <v>2.17</v>
      </c>
    </row>
    <row r="112" spans="1:5" ht="90" x14ac:dyDescent="0.25">
      <c r="A112" s="26"/>
      <c r="B112" s="26"/>
      <c r="C112" s="1" t="s">
        <v>159</v>
      </c>
      <c r="D112" s="3" t="s">
        <v>5</v>
      </c>
      <c r="E112" s="13"/>
    </row>
    <row r="113" spans="1:5" ht="75" x14ac:dyDescent="0.25">
      <c r="A113" s="26"/>
      <c r="B113" s="26"/>
      <c r="C113" s="1" t="s">
        <v>59</v>
      </c>
      <c r="D113" s="3" t="s">
        <v>5</v>
      </c>
      <c r="E113" s="13"/>
    </row>
    <row r="114" spans="1:5" ht="45" x14ac:dyDescent="0.25">
      <c r="A114" s="26"/>
      <c r="B114" s="26"/>
      <c r="C114" s="1" t="s">
        <v>160</v>
      </c>
      <c r="D114" s="3" t="s">
        <v>5</v>
      </c>
      <c r="E114" s="13"/>
    </row>
    <row r="115" spans="1:5" ht="45" x14ac:dyDescent="0.25">
      <c r="A115" s="26"/>
      <c r="B115" s="26"/>
      <c r="C115" s="1" t="s">
        <v>60</v>
      </c>
      <c r="D115" s="3" t="s">
        <v>5</v>
      </c>
      <c r="E115" s="13"/>
    </row>
    <row r="116" spans="1:5" ht="75" x14ac:dyDescent="0.25">
      <c r="A116" s="26"/>
      <c r="B116" s="26"/>
      <c r="C116" s="1" t="s">
        <v>161</v>
      </c>
      <c r="D116" s="3" t="s">
        <v>5</v>
      </c>
      <c r="E116" s="13"/>
    </row>
    <row r="117" spans="1:5" ht="182.25" customHeight="1" x14ac:dyDescent="0.25">
      <c r="A117" s="26"/>
      <c r="B117" s="26"/>
      <c r="C117" s="1" t="s">
        <v>162</v>
      </c>
      <c r="D117" s="3" t="s">
        <v>5</v>
      </c>
      <c r="E117" s="13"/>
    </row>
    <row r="118" spans="1:5" ht="60" x14ac:dyDescent="0.25">
      <c r="A118" s="26"/>
      <c r="B118" s="26"/>
      <c r="C118" s="1" t="s">
        <v>164</v>
      </c>
      <c r="D118" s="3" t="s">
        <v>5</v>
      </c>
      <c r="E118" s="13"/>
    </row>
    <row r="119" spans="1:5" ht="94.5" customHeight="1" x14ac:dyDescent="0.25">
      <c r="A119" s="26"/>
      <c r="B119" s="26"/>
      <c r="C119" s="1" t="s">
        <v>165</v>
      </c>
      <c r="D119" s="3" t="s">
        <v>5</v>
      </c>
      <c r="E119" s="13"/>
    </row>
    <row r="120" spans="1:5" ht="45" x14ac:dyDescent="0.25">
      <c r="A120" s="26"/>
      <c r="B120" s="26"/>
      <c r="C120" s="1" t="s">
        <v>166</v>
      </c>
      <c r="D120" s="3" t="s">
        <v>5</v>
      </c>
      <c r="E120" s="13"/>
    </row>
    <row r="121" spans="1:5" ht="35.25" customHeight="1" x14ac:dyDescent="0.25">
      <c r="A121" s="26"/>
      <c r="B121" s="26"/>
      <c r="C121" s="1" t="s">
        <v>167</v>
      </c>
      <c r="D121" s="3" t="s">
        <v>5</v>
      </c>
      <c r="E121" s="13"/>
    </row>
    <row r="122" spans="1:5" ht="45" x14ac:dyDescent="0.25">
      <c r="A122" s="26"/>
      <c r="B122" s="26"/>
      <c r="C122" s="1" t="s">
        <v>168</v>
      </c>
      <c r="D122" s="3" t="s">
        <v>5</v>
      </c>
      <c r="E122" s="13"/>
    </row>
    <row r="123" spans="1:5" ht="60" x14ac:dyDescent="0.25">
      <c r="A123" s="26"/>
      <c r="B123" s="26"/>
      <c r="C123" s="1" t="s">
        <v>169</v>
      </c>
      <c r="D123" s="3" t="s">
        <v>5</v>
      </c>
      <c r="E123" s="13"/>
    </row>
    <row r="124" spans="1:5" ht="30" x14ac:dyDescent="0.25">
      <c r="A124" s="26"/>
      <c r="B124" s="26"/>
      <c r="C124" s="1" t="s">
        <v>61</v>
      </c>
      <c r="D124" s="3" t="s">
        <v>5</v>
      </c>
      <c r="E124" s="13"/>
    </row>
    <row r="125" spans="1:5" x14ac:dyDescent="0.25">
      <c r="A125" s="27"/>
      <c r="B125" s="27"/>
      <c r="C125" s="1" t="s">
        <v>62</v>
      </c>
      <c r="D125" s="3" t="s">
        <v>5</v>
      </c>
      <c r="E125" s="13"/>
    </row>
    <row r="127" spans="1:5" x14ac:dyDescent="0.25">
      <c r="E127" s="15"/>
    </row>
  </sheetData>
  <mergeCells count="15">
    <mergeCell ref="A7:E7"/>
    <mergeCell ref="C12:E12"/>
    <mergeCell ref="C13:E13"/>
    <mergeCell ref="C15:E15"/>
    <mergeCell ref="A12:A125"/>
    <mergeCell ref="B12:B125"/>
    <mergeCell ref="C24:E24"/>
    <mergeCell ref="C27:E27"/>
    <mergeCell ref="C35:E35"/>
    <mergeCell ref="C46:E46"/>
    <mergeCell ref="C65:E65"/>
    <mergeCell ref="C74:E74"/>
    <mergeCell ref="C79:E79"/>
    <mergeCell ref="C84:E84"/>
    <mergeCell ref="C26:E2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E61"/>
  <sheetViews>
    <sheetView tabSelected="1" workbookViewId="0">
      <selection activeCell="L13" sqref="L13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x14ac:dyDescent="0.25">
      <c r="E1" s="6"/>
    </row>
    <row r="2" spans="1:5" s="4" customFormat="1" x14ac:dyDescent="0.25">
      <c r="E2" s="6"/>
    </row>
    <row r="3" spans="1:5" s="4" customFormat="1" x14ac:dyDescent="0.25">
      <c r="E3" s="6"/>
    </row>
    <row r="4" spans="1:5" s="4" customFormat="1" x14ac:dyDescent="0.25">
      <c r="E4" s="6"/>
    </row>
    <row r="5" spans="1:5" s="4" customFormat="1" x14ac:dyDescent="0.25">
      <c r="E5" s="6"/>
    </row>
    <row r="6" spans="1:5" s="4" customFormat="1" x14ac:dyDescent="0.25"/>
    <row r="7" spans="1:5" s="4" customFormat="1" x14ac:dyDescent="0.25"/>
    <row r="8" spans="1:5" s="4" customFormat="1" ht="30" customHeight="1" x14ac:dyDescent="0.25">
      <c r="A8" s="24" t="s">
        <v>122</v>
      </c>
      <c r="B8" s="24"/>
      <c r="C8" s="24"/>
      <c r="D8" s="24"/>
      <c r="E8" s="24"/>
    </row>
    <row r="9" spans="1:5" s="4" customFormat="1" ht="30" hidden="1" customHeight="1" x14ac:dyDescent="0.25">
      <c r="A9" s="18"/>
      <c r="B9" s="18"/>
      <c r="C9" s="18"/>
      <c r="D9" s="18"/>
      <c r="E9" s="18"/>
    </row>
    <row r="10" spans="1:5" s="4" customFormat="1" ht="15.75" x14ac:dyDescent="0.25">
      <c r="A10" s="18"/>
      <c r="B10" s="18"/>
      <c r="C10" s="18"/>
      <c r="D10" s="18"/>
      <c r="E10" s="18"/>
    </row>
    <row r="11" spans="1:5" s="4" customFormat="1" ht="60" customHeight="1" x14ac:dyDescent="0.25">
      <c r="A11" s="3" t="s">
        <v>64</v>
      </c>
      <c r="B11" s="3" t="s">
        <v>65</v>
      </c>
      <c r="C11" s="3" t="s">
        <v>66</v>
      </c>
      <c r="D11" s="3" t="s">
        <v>67</v>
      </c>
      <c r="E11" s="3" t="s">
        <v>68</v>
      </c>
    </row>
    <row r="12" spans="1:5" s="4" customFormat="1" x14ac:dyDescent="0.25">
      <c r="A12" s="8">
        <v>1</v>
      </c>
      <c r="B12" s="8">
        <v>2</v>
      </c>
      <c r="C12" s="9">
        <v>3</v>
      </c>
      <c r="D12" s="9">
        <v>4</v>
      </c>
      <c r="E12" s="10">
        <v>5</v>
      </c>
    </row>
    <row r="13" spans="1:5" ht="45" customHeight="1" x14ac:dyDescent="0.25">
      <c r="A13" s="34" t="s">
        <v>181</v>
      </c>
      <c r="B13" s="35" t="s">
        <v>116</v>
      </c>
      <c r="C13" s="31" t="s">
        <v>0</v>
      </c>
      <c r="D13" s="32"/>
      <c r="E13" s="33"/>
    </row>
    <row r="14" spans="1:5" ht="45" customHeight="1" x14ac:dyDescent="0.25">
      <c r="A14" s="34"/>
      <c r="B14" s="35"/>
      <c r="C14" s="31" t="s">
        <v>1</v>
      </c>
      <c r="D14" s="32"/>
      <c r="E14" s="33"/>
    </row>
    <row r="15" spans="1:5" ht="45" x14ac:dyDescent="0.25">
      <c r="A15" s="34"/>
      <c r="B15" s="35"/>
      <c r="C15" s="12" t="s">
        <v>2</v>
      </c>
      <c r="D15" s="3" t="s">
        <v>3</v>
      </c>
      <c r="E15" s="13">
        <v>2621.97</v>
      </c>
    </row>
    <row r="16" spans="1:5" ht="45" customHeight="1" x14ac:dyDescent="0.25">
      <c r="A16" s="34"/>
      <c r="B16" s="35"/>
      <c r="C16" s="31" t="s">
        <v>4</v>
      </c>
      <c r="D16" s="32"/>
      <c r="E16" s="33"/>
    </row>
    <row r="17" spans="1:5" ht="30" x14ac:dyDescent="0.25">
      <c r="A17" s="34"/>
      <c r="B17" s="35"/>
      <c r="C17" s="12" t="s">
        <v>126</v>
      </c>
      <c r="D17" s="3" t="s">
        <v>5</v>
      </c>
      <c r="E17" s="13"/>
    </row>
    <row r="18" spans="1:5" ht="45" customHeight="1" x14ac:dyDescent="0.25">
      <c r="A18" s="34"/>
      <c r="B18" s="35"/>
      <c r="C18" s="31" t="s">
        <v>6</v>
      </c>
      <c r="D18" s="32"/>
      <c r="E18" s="33"/>
    </row>
    <row r="19" spans="1:5" x14ac:dyDescent="0.25">
      <c r="A19" s="34"/>
      <c r="B19" s="35"/>
      <c r="C19" s="12"/>
      <c r="D19" s="3"/>
      <c r="E19" s="13"/>
    </row>
    <row r="20" spans="1:5" ht="45" customHeight="1" x14ac:dyDescent="0.25">
      <c r="A20" s="34"/>
      <c r="B20" s="35"/>
      <c r="C20" s="31" t="s">
        <v>7</v>
      </c>
      <c r="D20" s="32"/>
      <c r="E20" s="33"/>
    </row>
    <row r="21" spans="1:5" ht="45" customHeight="1" x14ac:dyDescent="0.25">
      <c r="A21" s="34"/>
      <c r="B21" s="35"/>
      <c r="C21" s="31" t="s">
        <v>8</v>
      </c>
      <c r="D21" s="32"/>
      <c r="E21" s="33"/>
    </row>
    <row r="22" spans="1:5" x14ac:dyDescent="0.25">
      <c r="A22" s="34"/>
      <c r="B22" s="35"/>
      <c r="C22" s="12" t="s">
        <v>184</v>
      </c>
      <c r="D22" s="3" t="s">
        <v>185</v>
      </c>
      <c r="E22" s="13"/>
    </row>
    <row r="23" spans="1:5" ht="45" customHeight="1" x14ac:dyDescent="0.25">
      <c r="A23" s="34"/>
      <c r="B23" s="35"/>
      <c r="C23" s="31" t="s">
        <v>17</v>
      </c>
      <c r="D23" s="32"/>
      <c r="E23" s="33"/>
    </row>
    <row r="24" spans="1:5" x14ac:dyDescent="0.25">
      <c r="A24" s="34"/>
      <c r="B24" s="35"/>
      <c r="C24" s="1" t="s">
        <v>131</v>
      </c>
      <c r="D24" s="3" t="s">
        <v>5</v>
      </c>
      <c r="E24" s="13">
        <v>0.31</v>
      </c>
    </row>
    <row r="25" spans="1:5" x14ac:dyDescent="0.25">
      <c r="A25" s="34"/>
      <c r="B25" s="35"/>
      <c r="C25" s="1" t="s">
        <v>18</v>
      </c>
      <c r="D25" s="3" t="s">
        <v>5</v>
      </c>
      <c r="E25" s="13">
        <v>94.51</v>
      </c>
    </row>
    <row r="26" spans="1:5" x14ac:dyDescent="0.25">
      <c r="A26" s="34"/>
      <c r="B26" s="35"/>
      <c r="C26" s="1" t="s">
        <v>20</v>
      </c>
      <c r="D26" s="3" t="s">
        <v>5</v>
      </c>
      <c r="E26" s="13">
        <v>42.07</v>
      </c>
    </row>
    <row r="27" spans="1:5" x14ac:dyDescent="0.25">
      <c r="A27" s="34"/>
      <c r="B27" s="35"/>
      <c r="C27" s="1" t="s">
        <v>21</v>
      </c>
      <c r="D27" s="3" t="s">
        <v>5</v>
      </c>
      <c r="E27" s="13">
        <v>57.29</v>
      </c>
    </row>
    <row r="28" spans="1:5" x14ac:dyDescent="0.25">
      <c r="A28" s="34"/>
      <c r="B28" s="35"/>
      <c r="C28" s="1" t="s">
        <v>25</v>
      </c>
      <c r="D28" s="3" t="s">
        <v>5</v>
      </c>
      <c r="E28" s="13">
        <v>383.43</v>
      </c>
    </row>
    <row r="29" spans="1:5" ht="45" customHeight="1" x14ac:dyDescent="0.25">
      <c r="A29" s="34"/>
      <c r="B29" s="35"/>
      <c r="C29" s="31" t="s">
        <v>26</v>
      </c>
      <c r="D29" s="32"/>
      <c r="E29" s="33"/>
    </row>
    <row r="30" spans="1:5" x14ac:dyDescent="0.25">
      <c r="A30" s="34"/>
      <c r="B30" s="35"/>
      <c r="C30" s="1" t="s">
        <v>27</v>
      </c>
      <c r="D30" s="3" t="s">
        <v>5</v>
      </c>
      <c r="E30" s="13">
        <v>45.77</v>
      </c>
    </row>
    <row r="31" spans="1:5" x14ac:dyDescent="0.25">
      <c r="A31" s="34"/>
      <c r="B31" s="35"/>
      <c r="C31" s="1" t="s">
        <v>28</v>
      </c>
      <c r="D31" s="3" t="s">
        <v>5</v>
      </c>
      <c r="E31" s="13">
        <v>10.64</v>
      </c>
    </row>
    <row r="32" spans="1:5" x14ac:dyDescent="0.25">
      <c r="A32" s="34"/>
      <c r="B32" s="35"/>
      <c r="C32" s="1" t="s">
        <v>30</v>
      </c>
      <c r="D32" s="3" t="s">
        <v>5</v>
      </c>
      <c r="E32" s="13">
        <v>35.57</v>
      </c>
    </row>
    <row r="33" spans="1:5" x14ac:dyDescent="0.25">
      <c r="A33" s="34"/>
      <c r="B33" s="35"/>
      <c r="C33" s="1" t="s">
        <v>32</v>
      </c>
      <c r="D33" s="3" t="s">
        <v>5</v>
      </c>
      <c r="E33" s="13">
        <v>23.43</v>
      </c>
    </row>
    <row r="34" spans="1:5" x14ac:dyDescent="0.25">
      <c r="A34" s="34"/>
      <c r="B34" s="35"/>
      <c r="C34" s="1" t="s">
        <v>33</v>
      </c>
      <c r="D34" s="3" t="s">
        <v>5</v>
      </c>
      <c r="E34" s="13">
        <v>1.67</v>
      </c>
    </row>
    <row r="35" spans="1:5" x14ac:dyDescent="0.25">
      <c r="A35" s="34"/>
      <c r="B35" s="35"/>
      <c r="C35" s="1" t="s">
        <v>135</v>
      </c>
      <c r="D35" s="3" t="s">
        <v>5</v>
      </c>
      <c r="E35" s="13">
        <f>0.62</f>
        <v>0.62</v>
      </c>
    </row>
    <row r="36" spans="1:5" ht="45" x14ac:dyDescent="0.25">
      <c r="A36" s="34"/>
      <c r="B36" s="35"/>
      <c r="C36" s="1" t="s">
        <v>141</v>
      </c>
      <c r="D36" s="3" t="s">
        <v>5</v>
      </c>
      <c r="E36" s="13">
        <f>9.23+13.06</f>
        <v>22.29</v>
      </c>
    </row>
    <row r="37" spans="1:5" ht="45" customHeight="1" x14ac:dyDescent="0.25">
      <c r="A37" s="34"/>
      <c r="B37" s="35"/>
      <c r="C37" s="31" t="s">
        <v>34</v>
      </c>
      <c r="D37" s="32"/>
      <c r="E37" s="33"/>
    </row>
    <row r="38" spans="1:5" x14ac:dyDescent="0.25">
      <c r="A38" s="34"/>
      <c r="B38" s="35"/>
      <c r="C38" s="1" t="s">
        <v>144</v>
      </c>
      <c r="D38" s="3" t="s">
        <v>5</v>
      </c>
      <c r="E38" s="13">
        <v>18.73</v>
      </c>
    </row>
    <row r="39" spans="1:5" ht="45" customHeight="1" x14ac:dyDescent="0.25">
      <c r="A39" s="34"/>
      <c r="B39" s="35"/>
      <c r="C39" s="31" t="s">
        <v>41</v>
      </c>
      <c r="D39" s="32"/>
      <c r="E39" s="33"/>
    </row>
    <row r="40" spans="1:5" x14ac:dyDescent="0.25">
      <c r="A40" s="34"/>
      <c r="B40" s="35"/>
      <c r="C40" s="1" t="s">
        <v>173</v>
      </c>
      <c r="D40" s="3" t="s">
        <v>5</v>
      </c>
      <c r="E40" s="13">
        <v>355.64</v>
      </c>
    </row>
    <row r="41" spans="1:5" ht="45" customHeight="1" x14ac:dyDescent="0.25">
      <c r="A41" s="34"/>
      <c r="B41" s="35"/>
      <c r="C41" s="31" t="s">
        <v>42</v>
      </c>
      <c r="D41" s="32"/>
      <c r="E41" s="33"/>
    </row>
    <row r="42" spans="1:5" x14ac:dyDescent="0.25">
      <c r="A42" s="34"/>
      <c r="B42" s="35"/>
      <c r="C42" s="1" t="s">
        <v>150</v>
      </c>
      <c r="D42" s="3" t="s">
        <v>5</v>
      </c>
      <c r="E42" s="13">
        <v>252.29</v>
      </c>
    </row>
    <row r="43" spans="1:5" x14ac:dyDescent="0.25">
      <c r="A43" s="34"/>
      <c r="B43" s="35"/>
      <c r="C43" s="1" t="s">
        <v>151</v>
      </c>
      <c r="D43" s="3" t="s">
        <v>5</v>
      </c>
      <c r="E43" s="13">
        <v>1954</v>
      </c>
    </row>
    <row r="44" spans="1:5" x14ac:dyDescent="0.25">
      <c r="A44" s="34"/>
      <c r="B44" s="35"/>
      <c r="C44" s="1" t="s">
        <v>43</v>
      </c>
      <c r="D44" s="3" t="s">
        <v>5</v>
      </c>
      <c r="E44" s="13">
        <v>2400.7600000000002</v>
      </c>
    </row>
    <row r="45" spans="1:5" ht="45" customHeight="1" x14ac:dyDescent="0.25">
      <c r="A45" s="34"/>
      <c r="B45" s="35"/>
      <c r="C45" s="31" t="s">
        <v>44</v>
      </c>
      <c r="D45" s="32"/>
      <c r="E45" s="33"/>
    </row>
    <row r="46" spans="1:5" x14ac:dyDescent="0.25">
      <c r="A46" s="34"/>
      <c r="B46" s="35"/>
      <c r="C46" s="1" t="s">
        <v>45</v>
      </c>
      <c r="D46" s="3" t="s">
        <v>5</v>
      </c>
      <c r="E46" s="13">
        <v>175.93</v>
      </c>
    </row>
    <row r="47" spans="1:5" x14ac:dyDescent="0.25">
      <c r="A47" s="34"/>
      <c r="B47" s="35"/>
      <c r="C47" s="1" t="s">
        <v>198</v>
      </c>
      <c r="D47" s="3" t="s">
        <v>5</v>
      </c>
      <c r="E47" s="13">
        <v>153.06</v>
      </c>
    </row>
    <row r="48" spans="1:5" x14ac:dyDescent="0.25">
      <c r="A48" s="34"/>
      <c r="B48" s="35"/>
      <c r="C48" s="1" t="s">
        <v>48</v>
      </c>
      <c r="D48" s="3" t="s">
        <v>5</v>
      </c>
      <c r="E48" s="13">
        <v>511.71</v>
      </c>
    </row>
    <row r="49" spans="1:5" ht="30" x14ac:dyDescent="0.25">
      <c r="A49" s="34"/>
      <c r="B49" s="35"/>
      <c r="C49" s="1" t="s">
        <v>192</v>
      </c>
      <c r="D49" s="3" t="s">
        <v>5</v>
      </c>
      <c r="E49" s="13">
        <v>9.93</v>
      </c>
    </row>
    <row r="50" spans="1:5" x14ac:dyDescent="0.25">
      <c r="A50" s="34"/>
      <c r="B50" s="35"/>
      <c r="C50" s="1" t="s">
        <v>52</v>
      </c>
      <c r="D50" s="3" t="s">
        <v>5</v>
      </c>
      <c r="E50" s="13">
        <v>409.01</v>
      </c>
    </row>
    <row r="51" spans="1:5" x14ac:dyDescent="0.25">
      <c r="A51" s="34"/>
      <c r="B51" s="35"/>
      <c r="C51" s="1" t="s">
        <v>177</v>
      </c>
      <c r="D51" s="3" t="s">
        <v>5</v>
      </c>
      <c r="E51" s="13">
        <v>25.73</v>
      </c>
    </row>
    <row r="52" spans="1:5" ht="14.45" customHeight="1" x14ac:dyDescent="0.25">
      <c r="A52" s="34"/>
      <c r="B52" s="35"/>
      <c r="C52" s="1" t="s">
        <v>193</v>
      </c>
      <c r="D52" s="3" t="s">
        <v>5</v>
      </c>
      <c r="E52" s="13"/>
    </row>
    <row r="53" spans="1:5" ht="14.45" customHeight="1" x14ac:dyDescent="0.25">
      <c r="A53" s="34"/>
      <c r="B53" s="35"/>
      <c r="C53" s="1" t="s">
        <v>194</v>
      </c>
      <c r="D53" s="3" t="s">
        <v>5</v>
      </c>
      <c r="E53" s="13">
        <v>392.05</v>
      </c>
    </row>
    <row r="54" spans="1:5" x14ac:dyDescent="0.25">
      <c r="A54" s="34"/>
      <c r="B54" s="35"/>
      <c r="C54" s="1" t="s">
        <v>55</v>
      </c>
      <c r="D54" s="3" t="s">
        <v>5</v>
      </c>
      <c r="E54" s="13">
        <v>263.83</v>
      </c>
    </row>
    <row r="55" spans="1:5" x14ac:dyDescent="0.25">
      <c r="A55" s="34"/>
      <c r="B55" s="35"/>
      <c r="C55" s="1" t="s">
        <v>178</v>
      </c>
      <c r="D55" s="3" t="s">
        <v>5</v>
      </c>
      <c r="E55" s="13">
        <v>297.81</v>
      </c>
    </row>
    <row r="56" spans="1:5" x14ac:dyDescent="0.25">
      <c r="A56" s="34"/>
      <c r="B56" s="35"/>
      <c r="C56" s="1" t="s">
        <v>179</v>
      </c>
      <c r="D56" s="3" t="s">
        <v>5</v>
      </c>
      <c r="E56" s="13">
        <v>6296.57</v>
      </c>
    </row>
    <row r="57" spans="1:5" x14ac:dyDescent="0.25">
      <c r="A57" s="34"/>
      <c r="B57" s="35"/>
      <c r="C57" s="1" t="s">
        <v>176</v>
      </c>
      <c r="D57" s="3" t="s">
        <v>5</v>
      </c>
      <c r="E57" s="13">
        <v>57.98</v>
      </c>
    </row>
    <row r="58" spans="1:5" x14ac:dyDescent="0.25">
      <c r="A58" s="34"/>
      <c r="B58" s="35"/>
      <c r="C58" s="1" t="s">
        <v>180</v>
      </c>
      <c r="D58" s="3" t="s">
        <v>5</v>
      </c>
      <c r="E58" s="13">
        <v>31.24</v>
      </c>
    </row>
    <row r="59" spans="1:5" x14ac:dyDescent="0.25">
      <c r="A59" s="34"/>
      <c r="B59" s="35"/>
      <c r="C59" s="1" t="s">
        <v>58</v>
      </c>
      <c r="D59" s="3" t="s">
        <v>5</v>
      </c>
      <c r="E59" s="13">
        <f>175.82+246.49+13.55</f>
        <v>435.86</v>
      </c>
    </row>
    <row r="61" spans="1:5" x14ac:dyDescent="0.25">
      <c r="E61" s="15"/>
    </row>
  </sheetData>
  <mergeCells count="15">
    <mergeCell ref="A8:E8"/>
    <mergeCell ref="A13:A59"/>
    <mergeCell ref="B13:B59"/>
    <mergeCell ref="C14:E14"/>
    <mergeCell ref="C20:E20"/>
    <mergeCell ref="C21:E21"/>
    <mergeCell ref="C23:E23"/>
    <mergeCell ref="C29:E29"/>
    <mergeCell ref="C37:E37"/>
    <mergeCell ref="C39:E39"/>
    <mergeCell ref="C41:E41"/>
    <mergeCell ref="C45:E45"/>
    <mergeCell ref="C16:E16"/>
    <mergeCell ref="C18:E18"/>
    <mergeCell ref="C13:E1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E60"/>
  <sheetViews>
    <sheetView workbookViewId="0">
      <selection activeCell="F15" sqref="F1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x14ac:dyDescent="0.25">
      <c r="E1" s="6"/>
    </row>
    <row r="2" spans="1:5" s="4" customFormat="1" x14ac:dyDescent="0.25">
      <c r="E2" s="6"/>
    </row>
    <row r="3" spans="1:5" s="4" customFormat="1" x14ac:dyDescent="0.25"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123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34" t="s">
        <v>117</v>
      </c>
      <c r="B12" s="36" t="s">
        <v>118</v>
      </c>
      <c r="C12" s="31" t="s">
        <v>0</v>
      </c>
      <c r="D12" s="32"/>
      <c r="E12" s="33"/>
    </row>
    <row r="13" spans="1:5" ht="45" customHeight="1" x14ac:dyDescent="0.25">
      <c r="A13" s="34"/>
      <c r="B13" s="36"/>
      <c r="C13" s="31" t="s">
        <v>1</v>
      </c>
      <c r="D13" s="32"/>
      <c r="E13" s="33"/>
    </row>
    <row r="14" spans="1:5" ht="45" x14ac:dyDescent="0.25">
      <c r="A14" s="34"/>
      <c r="B14" s="36"/>
      <c r="C14" s="12" t="s">
        <v>2</v>
      </c>
      <c r="D14" s="3" t="s">
        <v>3</v>
      </c>
      <c r="E14" s="13">
        <v>3745.67</v>
      </c>
    </row>
    <row r="15" spans="1:5" ht="45" customHeight="1" x14ac:dyDescent="0.25">
      <c r="A15" s="34"/>
      <c r="B15" s="36"/>
      <c r="C15" s="31" t="s">
        <v>4</v>
      </c>
      <c r="D15" s="32"/>
      <c r="E15" s="33"/>
    </row>
    <row r="16" spans="1:5" ht="30" x14ac:dyDescent="0.25">
      <c r="A16" s="34"/>
      <c r="B16" s="36"/>
      <c r="C16" s="12" t="s">
        <v>126</v>
      </c>
      <c r="D16" s="3" t="s">
        <v>5</v>
      </c>
      <c r="E16" s="13"/>
    </row>
    <row r="17" spans="1:5" ht="45" customHeight="1" x14ac:dyDescent="0.25">
      <c r="A17" s="34"/>
      <c r="B17" s="36"/>
      <c r="C17" s="31" t="s">
        <v>6</v>
      </c>
      <c r="D17" s="32"/>
      <c r="E17" s="33"/>
    </row>
    <row r="18" spans="1:5" x14ac:dyDescent="0.25">
      <c r="A18" s="34"/>
      <c r="B18" s="36"/>
      <c r="C18" s="12"/>
      <c r="D18" s="3"/>
      <c r="E18" s="13"/>
    </row>
    <row r="19" spans="1:5" ht="45" customHeight="1" x14ac:dyDescent="0.25">
      <c r="A19" s="34"/>
      <c r="B19" s="36"/>
      <c r="C19" s="31" t="s">
        <v>7</v>
      </c>
      <c r="D19" s="32"/>
      <c r="E19" s="33"/>
    </row>
    <row r="20" spans="1:5" ht="45" customHeight="1" x14ac:dyDescent="0.25">
      <c r="A20" s="34"/>
      <c r="B20" s="36"/>
      <c r="C20" s="31" t="s">
        <v>8</v>
      </c>
      <c r="D20" s="32"/>
      <c r="E20" s="33"/>
    </row>
    <row r="21" spans="1:5" x14ac:dyDescent="0.25">
      <c r="A21" s="34"/>
      <c r="B21" s="36"/>
      <c r="C21" s="12" t="s">
        <v>184</v>
      </c>
      <c r="D21" s="3" t="s">
        <v>185</v>
      </c>
      <c r="E21" s="13"/>
    </row>
    <row r="22" spans="1:5" ht="45" customHeight="1" x14ac:dyDescent="0.25">
      <c r="A22" s="34"/>
      <c r="B22" s="36"/>
      <c r="C22" s="31" t="s">
        <v>17</v>
      </c>
      <c r="D22" s="32"/>
      <c r="E22" s="33"/>
    </row>
    <row r="23" spans="1:5" x14ac:dyDescent="0.25">
      <c r="A23" s="34"/>
      <c r="B23" s="36"/>
      <c r="C23" s="1" t="s">
        <v>131</v>
      </c>
      <c r="D23" s="3" t="s">
        <v>5</v>
      </c>
      <c r="E23" s="13">
        <v>0.44</v>
      </c>
    </row>
    <row r="24" spans="1:5" x14ac:dyDescent="0.25">
      <c r="A24" s="34"/>
      <c r="B24" s="36"/>
      <c r="C24" s="1" t="s">
        <v>18</v>
      </c>
      <c r="D24" s="3" t="s">
        <v>5</v>
      </c>
      <c r="E24" s="13">
        <v>135.02000000000001</v>
      </c>
    </row>
    <row r="25" spans="1:5" x14ac:dyDescent="0.25">
      <c r="A25" s="34"/>
      <c r="B25" s="36"/>
      <c r="C25" s="1" t="s">
        <v>20</v>
      </c>
      <c r="D25" s="3" t="s">
        <v>5</v>
      </c>
      <c r="E25" s="13">
        <v>60.1</v>
      </c>
    </row>
    <row r="26" spans="1:5" x14ac:dyDescent="0.25">
      <c r="A26" s="34"/>
      <c r="B26" s="36"/>
      <c r="C26" s="1" t="s">
        <v>21</v>
      </c>
      <c r="D26" s="3" t="s">
        <v>5</v>
      </c>
      <c r="E26" s="13">
        <v>81.849999999999994</v>
      </c>
    </row>
    <row r="27" spans="1:5" x14ac:dyDescent="0.25">
      <c r="A27" s="34"/>
      <c r="B27" s="36"/>
      <c r="C27" s="1" t="s">
        <v>25</v>
      </c>
      <c r="D27" s="3" t="s">
        <v>5</v>
      </c>
      <c r="E27" s="13">
        <v>547.76</v>
      </c>
    </row>
    <row r="28" spans="1:5" ht="45" customHeight="1" x14ac:dyDescent="0.25">
      <c r="A28" s="34"/>
      <c r="B28" s="36"/>
      <c r="C28" s="31" t="s">
        <v>26</v>
      </c>
      <c r="D28" s="32"/>
      <c r="E28" s="33"/>
    </row>
    <row r="29" spans="1:5" x14ac:dyDescent="0.25">
      <c r="A29" s="34"/>
      <c r="B29" s="36"/>
      <c r="C29" s="1" t="s">
        <v>27</v>
      </c>
      <c r="D29" s="3" t="s">
        <v>5</v>
      </c>
      <c r="E29" s="13">
        <v>65.38</v>
      </c>
    </row>
    <row r="30" spans="1:5" x14ac:dyDescent="0.25">
      <c r="A30" s="34"/>
      <c r="B30" s="36"/>
      <c r="C30" s="1" t="s">
        <v>28</v>
      </c>
      <c r="D30" s="3" t="s">
        <v>5</v>
      </c>
      <c r="E30" s="13">
        <v>15.2</v>
      </c>
    </row>
    <row r="31" spans="1:5" x14ac:dyDescent="0.25">
      <c r="A31" s="34"/>
      <c r="B31" s="36"/>
      <c r="C31" s="1" t="s">
        <v>30</v>
      </c>
      <c r="D31" s="3" t="s">
        <v>5</v>
      </c>
      <c r="E31" s="13">
        <v>50.81</v>
      </c>
    </row>
    <row r="32" spans="1:5" x14ac:dyDescent="0.25">
      <c r="A32" s="34"/>
      <c r="B32" s="36"/>
      <c r="C32" s="1" t="s">
        <v>32</v>
      </c>
      <c r="D32" s="3" t="s">
        <v>5</v>
      </c>
      <c r="E32" s="13">
        <v>33.479999999999997</v>
      </c>
    </row>
    <row r="33" spans="1:5" x14ac:dyDescent="0.25">
      <c r="A33" s="34"/>
      <c r="B33" s="36"/>
      <c r="C33" s="1" t="s">
        <v>33</v>
      </c>
      <c r="D33" s="3" t="s">
        <v>5</v>
      </c>
      <c r="E33" s="13">
        <v>2.39</v>
      </c>
    </row>
    <row r="34" spans="1:5" x14ac:dyDescent="0.25">
      <c r="A34" s="34"/>
      <c r="B34" s="36"/>
      <c r="C34" s="1" t="s">
        <v>135</v>
      </c>
      <c r="D34" s="3" t="s">
        <v>5</v>
      </c>
      <c r="E34" s="13">
        <f>0.88</f>
        <v>0.88</v>
      </c>
    </row>
    <row r="35" spans="1:5" ht="45" x14ac:dyDescent="0.25">
      <c r="A35" s="34"/>
      <c r="B35" s="36"/>
      <c r="C35" s="1" t="s">
        <v>141</v>
      </c>
      <c r="D35" s="3" t="s">
        <v>5</v>
      </c>
      <c r="E35" s="13">
        <f>18.66+13.19</f>
        <v>31.85</v>
      </c>
    </row>
    <row r="36" spans="1:5" ht="45" customHeight="1" x14ac:dyDescent="0.25">
      <c r="A36" s="34"/>
      <c r="B36" s="36"/>
      <c r="C36" s="31" t="s">
        <v>34</v>
      </c>
      <c r="D36" s="32"/>
      <c r="E36" s="33"/>
    </row>
    <row r="37" spans="1:5" x14ac:dyDescent="0.25">
      <c r="A37" s="34"/>
      <c r="B37" s="36"/>
      <c r="C37" s="1" t="s">
        <v>144</v>
      </c>
      <c r="D37" s="3" t="s">
        <v>5</v>
      </c>
      <c r="E37" s="13">
        <v>26.76</v>
      </c>
    </row>
    <row r="38" spans="1:5" ht="45" customHeight="1" x14ac:dyDescent="0.25">
      <c r="A38" s="34"/>
      <c r="B38" s="36"/>
      <c r="C38" s="31" t="s">
        <v>41</v>
      </c>
      <c r="D38" s="32"/>
      <c r="E38" s="33"/>
    </row>
    <row r="39" spans="1:5" x14ac:dyDescent="0.25">
      <c r="A39" s="34"/>
      <c r="B39" s="36"/>
      <c r="C39" s="1" t="s">
        <v>173</v>
      </c>
      <c r="D39" s="3" t="s">
        <v>5</v>
      </c>
      <c r="E39" s="13">
        <v>508.05</v>
      </c>
    </row>
    <row r="40" spans="1:5" ht="45" customHeight="1" x14ac:dyDescent="0.25">
      <c r="A40" s="34"/>
      <c r="B40" s="36"/>
      <c r="C40" s="31" t="s">
        <v>42</v>
      </c>
      <c r="D40" s="32"/>
      <c r="E40" s="33"/>
    </row>
    <row r="41" spans="1:5" x14ac:dyDescent="0.25">
      <c r="A41" s="34"/>
      <c r="B41" s="36"/>
      <c r="C41" s="1" t="s">
        <v>150</v>
      </c>
      <c r="D41" s="3" t="s">
        <v>5</v>
      </c>
      <c r="E41" s="13">
        <v>360.42</v>
      </c>
    </row>
    <row r="42" spans="1:5" x14ac:dyDescent="0.25">
      <c r="A42" s="34"/>
      <c r="B42" s="36"/>
      <c r="C42" s="1" t="s">
        <v>151</v>
      </c>
      <c r="D42" s="3" t="s">
        <v>5</v>
      </c>
      <c r="E42" s="13">
        <v>2791.43</v>
      </c>
    </row>
    <row r="43" spans="1:5" x14ac:dyDescent="0.25">
      <c r="A43" s="34"/>
      <c r="B43" s="36"/>
      <c r="C43" s="1" t="s">
        <v>43</v>
      </c>
      <c r="D43" s="3" t="s">
        <v>5</v>
      </c>
      <c r="E43" s="13">
        <v>3429.65</v>
      </c>
    </row>
    <row r="44" spans="1:5" ht="45" customHeight="1" x14ac:dyDescent="0.25">
      <c r="A44" s="34"/>
      <c r="B44" s="36"/>
      <c r="C44" s="31" t="s">
        <v>44</v>
      </c>
      <c r="D44" s="32"/>
      <c r="E44" s="33"/>
    </row>
    <row r="45" spans="1:5" x14ac:dyDescent="0.25">
      <c r="A45" s="34"/>
      <c r="B45" s="36"/>
      <c r="C45" s="1" t="s">
        <v>45</v>
      </c>
      <c r="D45" s="3" t="s">
        <v>5</v>
      </c>
      <c r="E45" s="13">
        <v>251.34</v>
      </c>
    </row>
    <row r="46" spans="1:5" x14ac:dyDescent="0.25">
      <c r="A46" s="34"/>
      <c r="B46" s="36"/>
      <c r="C46" s="1" t="s">
        <v>198</v>
      </c>
      <c r="D46" s="3" t="s">
        <v>5</v>
      </c>
      <c r="E46" s="13">
        <v>218.66</v>
      </c>
    </row>
    <row r="47" spans="1:5" x14ac:dyDescent="0.25">
      <c r="A47" s="34"/>
      <c r="B47" s="36"/>
      <c r="C47" s="1" t="s">
        <v>48</v>
      </c>
      <c r="D47" s="3" t="s">
        <v>5</v>
      </c>
      <c r="E47" s="13">
        <v>731.01</v>
      </c>
    </row>
    <row r="48" spans="1:5" ht="30" x14ac:dyDescent="0.25">
      <c r="A48" s="34"/>
      <c r="B48" s="36"/>
      <c r="C48" s="1" t="s">
        <v>192</v>
      </c>
      <c r="D48" s="3" t="s">
        <v>5</v>
      </c>
      <c r="E48" s="13">
        <v>14.19</v>
      </c>
    </row>
    <row r="49" spans="1:5" x14ac:dyDescent="0.25">
      <c r="A49" s="34"/>
      <c r="B49" s="36"/>
      <c r="C49" s="1" t="s">
        <v>52</v>
      </c>
      <c r="D49" s="3" t="s">
        <v>5</v>
      </c>
      <c r="E49" s="13">
        <v>584.29999999999995</v>
      </c>
    </row>
    <row r="50" spans="1:5" x14ac:dyDescent="0.25">
      <c r="A50" s="34"/>
      <c r="B50" s="36"/>
      <c r="C50" s="1" t="s">
        <v>177</v>
      </c>
      <c r="D50" s="3" t="s">
        <v>5</v>
      </c>
      <c r="E50" s="13">
        <v>36.76</v>
      </c>
    </row>
    <row r="51" spans="1:5" ht="14.45" customHeight="1" x14ac:dyDescent="0.25">
      <c r="A51" s="34"/>
      <c r="B51" s="36"/>
      <c r="C51" s="1" t="s">
        <v>193</v>
      </c>
      <c r="D51" s="3" t="s">
        <v>5</v>
      </c>
      <c r="E51" s="13"/>
    </row>
    <row r="52" spans="1:5" ht="14.45" customHeight="1" x14ac:dyDescent="0.25">
      <c r="A52" s="34"/>
      <c r="B52" s="36"/>
      <c r="C52" s="1" t="s">
        <v>194</v>
      </c>
      <c r="D52" s="3" t="s">
        <v>5</v>
      </c>
      <c r="E52" s="13">
        <v>560.08000000000004</v>
      </c>
    </row>
    <row r="53" spans="1:5" x14ac:dyDescent="0.25">
      <c r="A53" s="34"/>
      <c r="B53" s="36"/>
      <c r="C53" s="1" t="s">
        <v>55</v>
      </c>
      <c r="D53" s="3" t="s">
        <v>5</v>
      </c>
      <c r="E53" s="13">
        <v>376.9</v>
      </c>
    </row>
    <row r="54" spans="1:5" x14ac:dyDescent="0.25">
      <c r="A54" s="34"/>
      <c r="B54" s="36"/>
      <c r="C54" s="1" t="s">
        <v>178</v>
      </c>
      <c r="D54" s="3" t="s">
        <v>5</v>
      </c>
      <c r="E54" s="13">
        <v>425.44</v>
      </c>
    </row>
    <row r="55" spans="1:5" x14ac:dyDescent="0.25">
      <c r="A55" s="34"/>
      <c r="B55" s="36"/>
      <c r="C55" s="1" t="s">
        <v>179</v>
      </c>
      <c r="D55" s="3" t="s">
        <v>5</v>
      </c>
      <c r="E55" s="13">
        <v>8995.1200000000008</v>
      </c>
    </row>
    <row r="56" spans="1:5" x14ac:dyDescent="0.25">
      <c r="A56" s="34"/>
      <c r="B56" s="36"/>
      <c r="C56" s="1" t="s">
        <v>176</v>
      </c>
      <c r="D56" s="3" t="s">
        <v>5</v>
      </c>
      <c r="E56" s="13">
        <v>82.84</v>
      </c>
    </row>
    <row r="57" spans="1:5" x14ac:dyDescent="0.25">
      <c r="A57" s="34"/>
      <c r="B57" s="36"/>
      <c r="C57" s="1" t="s">
        <v>180</v>
      </c>
      <c r="D57" s="3" t="s">
        <v>5</v>
      </c>
      <c r="E57" s="13">
        <v>44.63</v>
      </c>
    </row>
    <row r="58" spans="1:5" x14ac:dyDescent="0.25">
      <c r="A58" s="34"/>
      <c r="B58" s="36"/>
      <c r="C58" s="1" t="s">
        <v>58</v>
      </c>
      <c r="D58" s="3" t="s">
        <v>5</v>
      </c>
      <c r="E58" s="13">
        <f>251.11+19.36+352.12</f>
        <v>622.59</v>
      </c>
    </row>
    <row r="60" spans="1:5" x14ac:dyDescent="0.25">
      <c r="E60" s="15"/>
    </row>
  </sheetData>
  <mergeCells count="15">
    <mergeCell ref="A7:E7"/>
    <mergeCell ref="A12:A58"/>
    <mergeCell ref="B12:B58"/>
    <mergeCell ref="C12:E12"/>
    <mergeCell ref="C13:E13"/>
    <mergeCell ref="C19:E19"/>
    <mergeCell ref="C20:E20"/>
    <mergeCell ref="C22:E22"/>
    <mergeCell ref="C28:E28"/>
    <mergeCell ref="C36:E36"/>
    <mergeCell ref="C38:E38"/>
    <mergeCell ref="C40:E40"/>
    <mergeCell ref="C44:E44"/>
    <mergeCell ref="C15:E15"/>
    <mergeCell ref="C17:E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E37"/>
  <sheetViews>
    <sheetView workbookViewId="0">
      <selection activeCell="E33" sqref="E33:E3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2.4257812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93</v>
      </c>
      <c r="B7" s="24"/>
      <c r="C7" s="24"/>
      <c r="D7" s="24"/>
      <c r="E7" s="24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92</v>
      </c>
      <c r="B12" s="28" t="s">
        <v>95</v>
      </c>
      <c r="C12" s="31" t="s">
        <v>0</v>
      </c>
      <c r="D12" s="32"/>
      <c r="E12" s="33"/>
    </row>
    <row r="13" spans="1:5" ht="45" customHeight="1" x14ac:dyDescent="0.25">
      <c r="A13" s="26"/>
      <c r="B13" s="29"/>
      <c r="C13" s="31" t="s">
        <v>1</v>
      </c>
      <c r="D13" s="32"/>
      <c r="E13" s="33"/>
    </row>
    <row r="14" spans="1:5" x14ac:dyDescent="0.25">
      <c r="A14" s="26"/>
      <c r="B14" s="29"/>
      <c r="C14" s="12"/>
      <c r="D14" s="3"/>
      <c r="E14" s="13"/>
    </row>
    <row r="15" spans="1:5" ht="45" customHeight="1" x14ac:dyDescent="0.25">
      <c r="A15" s="26"/>
      <c r="B15" s="29"/>
      <c r="C15" s="31" t="s">
        <v>4</v>
      </c>
      <c r="D15" s="32"/>
      <c r="E15" s="33"/>
    </row>
    <row r="16" spans="1:5" x14ac:dyDescent="0.25">
      <c r="A16" s="26"/>
      <c r="B16" s="29"/>
      <c r="C16" s="12"/>
      <c r="D16" s="3"/>
      <c r="E16" s="13"/>
    </row>
    <row r="17" spans="1:5" ht="45" customHeight="1" x14ac:dyDescent="0.25">
      <c r="A17" s="26"/>
      <c r="B17" s="29"/>
      <c r="C17" s="31" t="s">
        <v>6</v>
      </c>
      <c r="D17" s="32"/>
      <c r="E17" s="33"/>
    </row>
    <row r="18" spans="1:5" x14ac:dyDescent="0.25">
      <c r="A18" s="26"/>
      <c r="B18" s="29"/>
      <c r="C18" s="12"/>
      <c r="D18" s="3"/>
      <c r="E18" s="13"/>
    </row>
    <row r="19" spans="1:5" ht="45" customHeight="1" x14ac:dyDescent="0.25">
      <c r="A19" s="26"/>
      <c r="B19" s="29"/>
      <c r="C19" s="31" t="s">
        <v>7</v>
      </c>
      <c r="D19" s="32"/>
      <c r="E19" s="33"/>
    </row>
    <row r="20" spans="1:5" ht="45" customHeight="1" x14ac:dyDescent="0.25">
      <c r="A20" s="26"/>
      <c r="B20" s="29"/>
      <c r="C20" s="31" t="s">
        <v>8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45" customHeight="1" x14ac:dyDescent="0.25">
      <c r="A22" s="26"/>
      <c r="B22" s="29"/>
      <c r="C22" s="31" t="s">
        <v>17</v>
      </c>
      <c r="D22" s="32"/>
      <c r="E22" s="33"/>
    </row>
    <row r="23" spans="1:5" x14ac:dyDescent="0.25">
      <c r="A23" s="26"/>
      <c r="B23" s="29"/>
      <c r="C23" s="1"/>
      <c r="D23" s="3"/>
      <c r="E23" s="13"/>
    </row>
    <row r="24" spans="1:5" ht="45" customHeight="1" x14ac:dyDescent="0.25">
      <c r="A24" s="26"/>
      <c r="B24" s="29"/>
      <c r="C24" s="31" t="s">
        <v>26</v>
      </c>
      <c r="D24" s="32"/>
      <c r="E24" s="33"/>
    </row>
    <row r="25" spans="1:5" x14ac:dyDescent="0.25">
      <c r="A25" s="26"/>
      <c r="B25" s="29"/>
      <c r="C25" s="1"/>
      <c r="D25" s="3"/>
      <c r="E25" s="13"/>
    </row>
    <row r="26" spans="1:5" ht="45" customHeight="1" x14ac:dyDescent="0.25">
      <c r="A26" s="26"/>
      <c r="B26" s="29"/>
      <c r="C26" s="31" t="s">
        <v>34</v>
      </c>
      <c r="D26" s="32"/>
      <c r="E26" s="33"/>
    </row>
    <row r="27" spans="1:5" x14ac:dyDescent="0.25">
      <c r="A27" s="26"/>
      <c r="B27" s="29"/>
      <c r="C27" s="1"/>
      <c r="D27" s="3"/>
      <c r="E27" s="13"/>
    </row>
    <row r="28" spans="1:5" ht="45" customHeight="1" x14ac:dyDescent="0.25">
      <c r="A28" s="26"/>
      <c r="B28" s="29"/>
      <c r="C28" s="31" t="s">
        <v>41</v>
      </c>
      <c r="D28" s="32"/>
      <c r="E28" s="33"/>
    </row>
    <row r="29" spans="1:5" x14ac:dyDescent="0.25">
      <c r="A29" s="26"/>
      <c r="B29" s="29"/>
      <c r="C29" s="1"/>
      <c r="D29" s="3"/>
      <c r="E29" s="13"/>
    </row>
    <row r="30" spans="1:5" ht="45" customHeight="1" x14ac:dyDescent="0.25">
      <c r="A30" s="26"/>
      <c r="B30" s="29"/>
      <c r="C30" s="31" t="s">
        <v>42</v>
      </c>
      <c r="D30" s="32"/>
      <c r="E30" s="33"/>
    </row>
    <row r="31" spans="1:5" x14ac:dyDescent="0.25">
      <c r="A31" s="26"/>
      <c r="B31" s="29"/>
      <c r="C31" s="1"/>
      <c r="D31" s="3"/>
      <c r="E31" s="13"/>
    </row>
    <row r="32" spans="1:5" ht="45" customHeight="1" x14ac:dyDescent="0.25">
      <c r="A32" s="26"/>
      <c r="B32" s="29"/>
      <c r="C32" s="31" t="s">
        <v>44</v>
      </c>
      <c r="D32" s="32"/>
      <c r="E32" s="33"/>
    </row>
    <row r="33" spans="1:5" x14ac:dyDescent="0.25">
      <c r="A33" s="26"/>
      <c r="B33" s="29"/>
      <c r="C33" s="1" t="s">
        <v>55</v>
      </c>
      <c r="D33" s="3" t="s">
        <v>5</v>
      </c>
      <c r="E33" s="13">
        <v>1288214</v>
      </c>
    </row>
    <row r="34" spans="1:5" x14ac:dyDescent="0.25">
      <c r="A34" s="26"/>
      <c r="B34" s="29"/>
      <c r="C34" s="1" t="s">
        <v>56</v>
      </c>
      <c r="D34" s="3" t="s">
        <v>5</v>
      </c>
      <c r="E34" s="13">
        <v>878558</v>
      </c>
    </row>
    <row r="35" spans="1:5" x14ac:dyDescent="0.25">
      <c r="A35" s="27"/>
      <c r="B35" s="30"/>
      <c r="C35" s="1" t="s">
        <v>70</v>
      </c>
      <c r="D35" s="3" t="s">
        <v>5</v>
      </c>
      <c r="E35" s="13">
        <v>21856513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E37"/>
  <sheetViews>
    <sheetView workbookViewId="0">
      <selection activeCell="B12" sqref="B12:B3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2.4257812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93</v>
      </c>
      <c r="B7" s="24"/>
      <c r="C7" s="24"/>
      <c r="D7" s="24"/>
      <c r="E7" s="24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92</v>
      </c>
      <c r="B12" s="28" t="s">
        <v>96</v>
      </c>
      <c r="C12" s="31" t="s">
        <v>0</v>
      </c>
      <c r="D12" s="32"/>
      <c r="E12" s="33"/>
    </row>
    <row r="13" spans="1:5" ht="45" customHeight="1" x14ac:dyDescent="0.25">
      <c r="A13" s="26"/>
      <c r="B13" s="29"/>
      <c r="C13" s="31" t="s">
        <v>1</v>
      </c>
      <c r="D13" s="32"/>
      <c r="E13" s="33"/>
    </row>
    <row r="14" spans="1:5" x14ac:dyDescent="0.25">
      <c r="A14" s="26"/>
      <c r="B14" s="29"/>
      <c r="C14" s="12"/>
      <c r="D14" s="3"/>
      <c r="E14" s="13"/>
    </row>
    <row r="15" spans="1:5" ht="45" customHeight="1" x14ac:dyDescent="0.25">
      <c r="A15" s="26"/>
      <c r="B15" s="29"/>
      <c r="C15" s="31" t="s">
        <v>4</v>
      </c>
      <c r="D15" s="32"/>
      <c r="E15" s="33"/>
    </row>
    <row r="16" spans="1:5" x14ac:dyDescent="0.25">
      <c r="A16" s="26"/>
      <c r="B16" s="29"/>
      <c r="C16" s="12"/>
      <c r="D16" s="3"/>
      <c r="E16" s="13"/>
    </row>
    <row r="17" spans="1:5" ht="45" customHeight="1" x14ac:dyDescent="0.25">
      <c r="A17" s="26"/>
      <c r="B17" s="29"/>
      <c r="C17" s="31" t="s">
        <v>6</v>
      </c>
      <c r="D17" s="32"/>
      <c r="E17" s="33"/>
    </row>
    <row r="18" spans="1:5" x14ac:dyDescent="0.25">
      <c r="A18" s="26"/>
      <c r="B18" s="29"/>
      <c r="C18" s="12"/>
      <c r="D18" s="3"/>
      <c r="E18" s="13"/>
    </row>
    <row r="19" spans="1:5" ht="45" customHeight="1" x14ac:dyDescent="0.25">
      <c r="A19" s="26"/>
      <c r="B19" s="29"/>
      <c r="C19" s="31" t="s">
        <v>7</v>
      </c>
      <c r="D19" s="32"/>
      <c r="E19" s="33"/>
    </row>
    <row r="20" spans="1:5" ht="45" customHeight="1" x14ac:dyDescent="0.25">
      <c r="A20" s="26"/>
      <c r="B20" s="29"/>
      <c r="C20" s="31" t="s">
        <v>8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45" customHeight="1" x14ac:dyDescent="0.25">
      <c r="A22" s="26"/>
      <c r="B22" s="29"/>
      <c r="C22" s="31" t="s">
        <v>17</v>
      </c>
      <c r="D22" s="32"/>
      <c r="E22" s="33"/>
    </row>
    <row r="23" spans="1:5" x14ac:dyDescent="0.25">
      <c r="A23" s="26"/>
      <c r="B23" s="29"/>
      <c r="C23" s="1"/>
      <c r="D23" s="3"/>
      <c r="E23" s="13"/>
    </row>
    <row r="24" spans="1:5" ht="45" customHeight="1" x14ac:dyDescent="0.25">
      <c r="A24" s="26"/>
      <c r="B24" s="29"/>
      <c r="C24" s="31" t="s">
        <v>26</v>
      </c>
      <c r="D24" s="32"/>
      <c r="E24" s="33"/>
    </row>
    <row r="25" spans="1:5" x14ac:dyDescent="0.25">
      <c r="A25" s="26"/>
      <c r="B25" s="29"/>
      <c r="C25" s="1"/>
      <c r="D25" s="3"/>
      <c r="E25" s="13"/>
    </row>
    <row r="26" spans="1:5" ht="45" customHeight="1" x14ac:dyDescent="0.25">
      <c r="A26" s="26"/>
      <c r="B26" s="29"/>
      <c r="C26" s="31" t="s">
        <v>34</v>
      </c>
      <c r="D26" s="32"/>
      <c r="E26" s="33"/>
    </row>
    <row r="27" spans="1:5" x14ac:dyDescent="0.25">
      <c r="A27" s="26"/>
      <c r="B27" s="29"/>
      <c r="C27" s="1"/>
      <c r="D27" s="3"/>
      <c r="E27" s="13"/>
    </row>
    <row r="28" spans="1:5" ht="45" customHeight="1" x14ac:dyDescent="0.25">
      <c r="A28" s="26"/>
      <c r="B28" s="29"/>
      <c r="C28" s="31" t="s">
        <v>41</v>
      </c>
      <c r="D28" s="32"/>
      <c r="E28" s="33"/>
    </row>
    <row r="29" spans="1:5" x14ac:dyDescent="0.25">
      <c r="A29" s="26"/>
      <c r="B29" s="29"/>
      <c r="C29" s="1"/>
      <c r="D29" s="3"/>
      <c r="E29" s="13"/>
    </row>
    <row r="30" spans="1:5" ht="45" customHeight="1" x14ac:dyDescent="0.25">
      <c r="A30" s="26"/>
      <c r="B30" s="29"/>
      <c r="C30" s="31" t="s">
        <v>42</v>
      </c>
      <c r="D30" s="32"/>
      <c r="E30" s="33"/>
    </row>
    <row r="31" spans="1:5" x14ac:dyDescent="0.25">
      <c r="A31" s="26"/>
      <c r="B31" s="29"/>
      <c r="C31" s="1"/>
      <c r="D31" s="3"/>
      <c r="E31" s="13"/>
    </row>
    <row r="32" spans="1:5" ht="45" customHeight="1" x14ac:dyDescent="0.25">
      <c r="A32" s="26"/>
      <c r="B32" s="29"/>
      <c r="C32" s="31" t="s">
        <v>44</v>
      </c>
      <c r="D32" s="32"/>
      <c r="E32" s="33"/>
    </row>
    <row r="33" spans="1:5" x14ac:dyDescent="0.25">
      <c r="A33" s="26"/>
      <c r="B33" s="29"/>
      <c r="C33" s="1" t="s">
        <v>55</v>
      </c>
      <c r="D33" s="3" t="s">
        <v>5</v>
      </c>
      <c r="E33" s="13">
        <v>1288214</v>
      </c>
    </row>
    <row r="34" spans="1:5" x14ac:dyDescent="0.25">
      <c r="A34" s="26"/>
      <c r="B34" s="29"/>
      <c r="C34" s="1" t="s">
        <v>56</v>
      </c>
      <c r="D34" s="3" t="s">
        <v>5</v>
      </c>
      <c r="E34" s="13">
        <v>878558</v>
      </c>
    </row>
    <row r="35" spans="1:5" x14ac:dyDescent="0.25">
      <c r="A35" s="27"/>
      <c r="B35" s="30"/>
      <c r="C35" s="1" t="s">
        <v>70</v>
      </c>
      <c r="D35" s="3" t="s">
        <v>5</v>
      </c>
      <c r="E35" s="13">
        <v>21856513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E35"/>
  <sheetViews>
    <sheetView workbookViewId="0">
      <selection activeCell="E33" sqref="E33:E3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4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93</v>
      </c>
      <c r="B7" s="24"/>
      <c r="C7" s="24"/>
      <c r="D7" s="24"/>
      <c r="E7" s="24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92</v>
      </c>
      <c r="B12" s="28" t="s">
        <v>97</v>
      </c>
      <c r="C12" s="31" t="s">
        <v>0</v>
      </c>
      <c r="D12" s="32"/>
      <c r="E12" s="33"/>
    </row>
    <row r="13" spans="1:5" ht="45" customHeight="1" x14ac:dyDescent="0.25">
      <c r="A13" s="26"/>
      <c r="B13" s="29"/>
      <c r="C13" s="31" t="s">
        <v>1</v>
      </c>
      <c r="D13" s="32"/>
      <c r="E13" s="33"/>
    </row>
    <row r="14" spans="1:5" x14ac:dyDescent="0.25">
      <c r="A14" s="26"/>
      <c r="B14" s="29"/>
      <c r="C14" s="12"/>
      <c r="D14" s="3"/>
      <c r="E14" s="13"/>
    </row>
    <row r="15" spans="1:5" ht="45" customHeight="1" x14ac:dyDescent="0.25">
      <c r="A15" s="26"/>
      <c r="B15" s="29"/>
      <c r="C15" s="31" t="s">
        <v>4</v>
      </c>
      <c r="D15" s="32"/>
      <c r="E15" s="33"/>
    </row>
    <row r="16" spans="1:5" x14ac:dyDescent="0.25">
      <c r="A16" s="26"/>
      <c r="B16" s="29"/>
      <c r="C16" s="12"/>
      <c r="D16" s="3"/>
      <c r="E16" s="13"/>
    </row>
    <row r="17" spans="1:5" ht="45" customHeight="1" x14ac:dyDescent="0.25">
      <c r="A17" s="26"/>
      <c r="B17" s="29"/>
      <c r="C17" s="31" t="s">
        <v>6</v>
      </c>
      <c r="D17" s="32"/>
      <c r="E17" s="33"/>
    </row>
    <row r="18" spans="1:5" x14ac:dyDescent="0.25">
      <c r="A18" s="26"/>
      <c r="B18" s="29"/>
      <c r="C18" s="12"/>
      <c r="D18" s="3"/>
      <c r="E18" s="13"/>
    </row>
    <row r="19" spans="1:5" ht="45" customHeight="1" x14ac:dyDescent="0.25">
      <c r="A19" s="26"/>
      <c r="B19" s="29"/>
      <c r="C19" s="31" t="s">
        <v>7</v>
      </c>
      <c r="D19" s="32"/>
      <c r="E19" s="33"/>
    </row>
    <row r="20" spans="1:5" ht="45" customHeight="1" x14ac:dyDescent="0.25">
      <c r="A20" s="26"/>
      <c r="B20" s="29"/>
      <c r="C20" s="31" t="s">
        <v>8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45" customHeight="1" x14ac:dyDescent="0.25">
      <c r="A22" s="26"/>
      <c r="B22" s="29"/>
      <c r="C22" s="31" t="s">
        <v>17</v>
      </c>
      <c r="D22" s="32"/>
      <c r="E22" s="33"/>
    </row>
    <row r="23" spans="1:5" x14ac:dyDescent="0.25">
      <c r="A23" s="26"/>
      <c r="B23" s="29"/>
      <c r="C23" s="1"/>
      <c r="D23" s="3"/>
      <c r="E23" s="13"/>
    </row>
    <row r="24" spans="1:5" ht="45" customHeight="1" x14ac:dyDescent="0.25">
      <c r="A24" s="26"/>
      <c r="B24" s="29"/>
      <c r="C24" s="31" t="s">
        <v>26</v>
      </c>
      <c r="D24" s="32"/>
      <c r="E24" s="33"/>
    </row>
    <row r="25" spans="1:5" x14ac:dyDescent="0.25">
      <c r="A25" s="26"/>
      <c r="B25" s="29"/>
      <c r="C25" s="1"/>
      <c r="D25" s="3"/>
      <c r="E25" s="13"/>
    </row>
    <row r="26" spans="1:5" ht="45" customHeight="1" x14ac:dyDescent="0.25">
      <c r="A26" s="26"/>
      <c r="B26" s="29"/>
      <c r="C26" s="31" t="s">
        <v>34</v>
      </c>
      <c r="D26" s="32"/>
      <c r="E26" s="33"/>
    </row>
    <row r="27" spans="1:5" x14ac:dyDescent="0.25">
      <c r="A27" s="26"/>
      <c r="B27" s="29"/>
      <c r="C27" s="1"/>
      <c r="D27" s="3"/>
      <c r="E27" s="13"/>
    </row>
    <row r="28" spans="1:5" ht="45" customHeight="1" x14ac:dyDescent="0.25">
      <c r="A28" s="26"/>
      <c r="B28" s="29"/>
      <c r="C28" s="31" t="s">
        <v>41</v>
      </c>
      <c r="D28" s="32"/>
      <c r="E28" s="33"/>
    </row>
    <row r="29" spans="1:5" x14ac:dyDescent="0.25">
      <c r="A29" s="26"/>
      <c r="B29" s="29"/>
      <c r="C29" s="1"/>
      <c r="D29" s="3"/>
      <c r="E29" s="13"/>
    </row>
    <row r="30" spans="1:5" ht="45" customHeight="1" x14ac:dyDescent="0.25">
      <c r="A30" s="26"/>
      <c r="B30" s="29"/>
      <c r="C30" s="31" t="s">
        <v>42</v>
      </c>
      <c r="D30" s="32"/>
      <c r="E30" s="33"/>
    </row>
    <row r="31" spans="1:5" x14ac:dyDescent="0.25">
      <c r="A31" s="26"/>
      <c r="B31" s="29"/>
      <c r="C31" s="1"/>
      <c r="D31" s="3"/>
      <c r="E31" s="13"/>
    </row>
    <row r="32" spans="1:5" ht="45" customHeight="1" x14ac:dyDescent="0.25">
      <c r="A32" s="26"/>
      <c r="B32" s="29"/>
      <c r="C32" s="31" t="s">
        <v>44</v>
      </c>
      <c r="D32" s="32"/>
      <c r="E32" s="33"/>
    </row>
    <row r="33" spans="1:5" x14ac:dyDescent="0.25">
      <c r="A33" s="26"/>
      <c r="B33" s="29"/>
      <c r="C33" s="1" t="s">
        <v>55</v>
      </c>
      <c r="D33" s="3" t="s">
        <v>5</v>
      </c>
      <c r="E33" s="13">
        <v>1288214</v>
      </c>
    </row>
    <row r="34" spans="1:5" x14ac:dyDescent="0.25">
      <c r="A34" s="26"/>
      <c r="B34" s="29"/>
      <c r="C34" s="1" t="s">
        <v>56</v>
      </c>
      <c r="D34" s="3" t="s">
        <v>5</v>
      </c>
      <c r="E34" s="13">
        <v>878558</v>
      </c>
    </row>
    <row r="35" spans="1:5" x14ac:dyDescent="0.25">
      <c r="A35" s="27"/>
      <c r="B35" s="30"/>
      <c r="C35" s="1" t="s">
        <v>70</v>
      </c>
      <c r="D35" s="3" t="s">
        <v>5</v>
      </c>
      <c r="E35" s="13">
        <v>128309068</v>
      </c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E37"/>
  <sheetViews>
    <sheetView workbookViewId="0">
      <selection activeCell="B12" sqref="B12:B3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3.8554687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5.25" customHeight="1" x14ac:dyDescent="0.25">
      <c r="A7" s="24" t="s">
        <v>93</v>
      </c>
      <c r="B7" s="24"/>
      <c r="C7" s="24"/>
      <c r="D7" s="24"/>
      <c r="E7" s="24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92</v>
      </c>
      <c r="B12" s="28" t="s">
        <v>98</v>
      </c>
      <c r="C12" s="31" t="s">
        <v>0</v>
      </c>
      <c r="D12" s="32"/>
      <c r="E12" s="33"/>
    </row>
    <row r="13" spans="1:5" ht="45" customHeight="1" x14ac:dyDescent="0.25">
      <c r="A13" s="26"/>
      <c r="B13" s="29"/>
      <c r="C13" s="31" t="s">
        <v>1</v>
      </c>
      <c r="D13" s="32"/>
      <c r="E13" s="33"/>
    </row>
    <row r="14" spans="1:5" x14ac:dyDescent="0.25">
      <c r="A14" s="26"/>
      <c r="B14" s="29"/>
      <c r="C14" s="12"/>
      <c r="D14" s="3"/>
      <c r="E14" s="13"/>
    </row>
    <row r="15" spans="1:5" ht="45" customHeight="1" x14ac:dyDescent="0.25">
      <c r="A15" s="26"/>
      <c r="B15" s="29"/>
      <c r="C15" s="31" t="s">
        <v>4</v>
      </c>
      <c r="D15" s="32"/>
      <c r="E15" s="33"/>
    </row>
    <row r="16" spans="1:5" x14ac:dyDescent="0.25">
      <c r="A16" s="26"/>
      <c r="B16" s="29"/>
      <c r="C16" s="12"/>
      <c r="D16" s="3"/>
      <c r="E16" s="13"/>
    </row>
    <row r="17" spans="1:5" ht="45" customHeight="1" x14ac:dyDescent="0.25">
      <c r="A17" s="26"/>
      <c r="B17" s="29"/>
      <c r="C17" s="31" t="s">
        <v>6</v>
      </c>
      <c r="D17" s="32"/>
      <c r="E17" s="33"/>
    </row>
    <row r="18" spans="1:5" x14ac:dyDescent="0.25">
      <c r="A18" s="26"/>
      <c r="B18" s="29"/>
      <c r="C18" s="12"/>
      <c r="D18" s="3"/>
      <c r="E18" s="13"/>
    </row>
    <row r="19" spans="1:5" ht="45" customHeight="1" x14ac:dyDescent="0.25">
      <c r="A19" s="26"/>
      <c r="B19" s="29"/>
      <c r="C19" s="31" t="s">
        <v>7</v>
      </c>
      <c r="D19" s="32"/>
      <c r="E19" s="33"/>
    </row>
    <row r="20" spans="1:5" ht="45" customHeight="1" x14ac:dyDescent="0.25">
      <c r="A20" s="26"/>
      <c r="B20" s="29"/>
      <c r="C20" s="31" t="s">
        <v>8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45" customHeight="1" x14ac:dyDescent="0.25">
      <c r="A22" s="26"/>
      <c r="B22" s="29"/>
      <c r="C22" s="31" t="s">
        <v>17</v>
      </c>
      <c r="D22" s="32"/>
      <c r="E22" s="33"/>
    </row>
    <row r="23" spans="1:5" x14ac:dyDescent="0.25">
      <c r="A23" s="26"/>
      <c r="B23" s="29"/>
      <c r="C23" s="1"/>
      <c r="D23" s="3"/>
      <c r="E23" s="13"/>
    </row>
    <row r="24" spans="1:5" ht="45" customHeight="1" x14ac:dyDescent="0.25">
      <c r="A24" s="26"/>
      <c r="B24" s="29"/>
      <c r="C24" s="31" t="s">
        <v>26</v>
      </c>
      <c r="D24" s="32"/>
      <c r="E24" s="33"/>
    </row>
    <row r="25" spans="1:5" x14ac:dyDescent="0.25">
      <c r="A25" s="26"/>
      <c r="B25" s="29"/>
      <c r="C25" s="1"/>
      <c r="D25" s="3"/>
      <c r="E25" s="13"/>
    </row>
    <row r="26" spans="1:5" ht="45" customHeight="1" x14ac:dyDescent="0.25">
      <c r="A26" s="26"/>
      <c r="B26" s="29"/>
      <c r="C26" s="31" t="s">
        <v>34</v>
      </c>
      <c r="D26" s="32"/>
      <c r="E26" s="33"/>
    </row>
    <row r="27" spans="1:5" x14ac:dyDescent="0.25">
      <c r="A27" s="26"/>
      <c r="B27" s="29"/>
      <c r="C27" s="1"/>
      <c r="D27" s="3"/>
      <c r="E27" s="13"/>
    </row>
    <row r="28" spans="1:5" ht="45" customHeight="1" x14ac:dyDescent="0.25">
      <c r="A28" s="26"/>
      <c r="B28" s="29"/>
      <c r="C28" s="31" t="s">
        <v>41</v>
      </c>
      <c r="D28" s="32"/>
      <c r="E28" s="33"/>
    </row>
    <row r="29" spans="1:5" x14ac:dyDescent="0.25">
      <c r="A29" s="26"/>
      <c r="B29" s="29"/>
      <c r="C29" s="1"/>
      <c r="D29" s="3"/>
      <c r="E29" s="13"/>
    </row>
    <row r="30" spans="1:5" ht="45" customHeight="1" x14ac:dyDescent="0.25">
      <c r="A30" s="26"/>
      <c r="B30" s="29"/>
      <c r="C30" s="31" t="s">
        <v>42</v>
      </c>
      <c r="D30" s="32"/>
      <c r="E30" s="33"/>
    </row>
    <row r="31" spans="1:5" x14ac:dyDescent="0.25">
      <c r="A31" s="26"/>
      <c r="B31" s="29"/>
      <c r="C31" s="1"/>
      <c r="D31" s="3"/>
      <c r="E31" s="13"/>
    </row>
    <row r="32" spans="1:5" ht="45" customHeight="1" x14ac:dyDescent="0.25">
      <c r="A32" s="26"/>
      <c r="B32" s="29"/>
      <c r="C32" s="31" t="s">
        <v>44</v>
      </c>
      <c r="D32" s="32"/>
      <c r="E32" s="33"/>
    </row>
    <row r="33" spans="1:5" x14ac:dyDescent="0.25">
      <c r="A33" s="26"/>
      <c r="B33" s="29"/>
      <c r="C33" s="1" t="s">
        <v>55</v>
      </c>
      <c r="D33" s="3" t="s">
        <v>5</v>
      </c>
      <c r="E33" s="13">
        <v>1288214</v>
      </c>
    </row>
    <row r="34" spans="1:5" x14ac:dyDescent="0.25">
      <c r="A34" s="26"/>
      <c r="B34" s="29"/>
      <c r="C34" s="1" t="s">
        <v>56</v>
      </c>
      <c r="D34" s="3" t="s">
        <v>5</v>
      </c>
      <c r="E34" s="13">
        <v>878558</v>
      </c>
    </row>
    <row r="35" spans="1:5" x14ac:dyDescent="0.25">
      <c r="A35" s="27"/>
      <c r="B35" s="30"/>
      <c r="C35" s="1" t="s">
        <v>70</v>
      </c>
      <c r="D35" s="3" t="s">
        <v>5</v>
      </c>
      <c r="E35" s="13">
        <v>128309068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E37"/>
  <sheetViews>
    <sheetView workbookViewId="0">
      <selection activeCell="G27" sqref="G27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4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30" customHeight="1" x14ac:dyDescent="0.25">
      <c r="A7" s="24" t="s">
        <v>93</v>
      </c>
      <c r="B7" s="24"/>
      <c r="C7" s="24"/>
      <c r="D7" s="24"/>
      <c r="E7" s="24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92</v>
      </c>
      <c r="B12" s="28" t="s">
        <v>99</v>
      </c>
      <c r="C12" s="31" t="s">
        <v>0</v>
      </c>
      <c r="D12" s="32"/>
      <c r="E12" s="33"/>
    </row>
    <row r="13" spans="1:5" ht="45" customHeight="1" x14ac:dyDescent="0.25">
      <c r="A13" s="26"/>
      <c r="B13" s="29"/>
      <c r="C13" s="31" t="s">
        <v>1</v>
      </c>
      <c r="D13" s="32"/>
      <c r="E13" s="33"/>
    </row>
    <row r="14" spans="1:5" x14ac:dyDescent="0.25">
      <c r="A14" s="26"/>
      <c r="B14" s="29"/>
      <c r="C14" s="12"/>
      <c r="D14" s="3"/>
      <c r="E14" s="13"/>
    </row>
    <row r="15" spans="1:5" ht="45" customHeight="1" x14ac:dyDescent="0.25">
      <c r="A15" s="26"/>
      <c r="B15" s="29"/>
      <c r="C15" s="31" t="s">
        <v>4</v>
      </c>
      <c r="D15" s="32"/>
      <c r="E15" s="33"/>
    </row>
    <row r="16" spans="1:5" x14ac:dyDescent="0.25">
      <c r="A16" s="26"/>
      <c r="B16" s="29"/>
      <c r="C16" s="12"/>
      <c r="D16" s="3"/>
      <c r="E16" s="13"/>
    </row>
    <row r="17" spans="1:5" ht="45" customHeight="1" x14ac:dyDescent="0.25">
      <c r="A17" s="26"/>
      <c r="B17" s="29"/>
      <c r="C17" s="31" t="s">
        <v>6</v>
      </c>
      <c r="D17" s="32"/>
      <c r="E17" s="33"/>
    </row>
    <row r="18" spans="1:5" x14ac:dyDescent="0.25">
      <c r="A18" s="26"/>
      <c r="B18" s="29"/>
      <c r="C18" s="12"/>
      <c r="D18" s="3"/>
      <c r="E18" s="13"/>
    </row>
    <row r="19" spans="1:5" ht="45" customHeight="1" x14ac:dyDescent="0.25">
      <c r="A19" s="26"/>
      <c r="B19" s="29"/>
      <c r="C19" s="31" t="s">
        <v>7</v>
      </c>
      <c r="D19" s="32"/>
      <c r="E19" s="33"/>
    </row>
    <row r="20" spans="1:5" ht="45" customHeight="1" x14ac:dyDescent="0.25">
      <c r="A20" s="26"/>
      <c r="B20" s="29"/>
      <c r="C20" s="31" t="s">
        <v>8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45" customHeight="1" x14ac:dyDescent="0.25">
      <c r="A22" s="26"/>
      <c r="B22" s="29"/>
      <c r="C22" s="31" t="s">
        <v>17</v>
      </c>
      <c r="D22" s="32"/>
      <c r="E22" s="33"/>
    </row>
    <row r="23" spans="1:5" x14ac:dyDescent="0.25">
      <c r="A23" s="26"/>
      <c r="B23" s="29"/>
      <c r="C23" s="1"/>
      <c r="D23" s="3"/>
      <c r="E23" s="13"/>
    </row>
    <row r="24" spans="1:5" ht="45" customHeight="1" x14ac:dyDescent="0.25">
      <c r="A24" s="26"/>
      <c r="B24" s="29"/>
      <c r="C24" s="31" t="s">
        <v>26</v>
      </c>
      <c r="D24" s="32"/>
      <c r="E24" s="33"/>
    </row>
    <row r="25" spans="1:5" x14ac:dyDescent="0.25">
      <c r="A25" s="26"/>
      <c r="B25" s="29"/>
      <c r="C25" s="1"/>
      <c r="D25" s="3"/>
      <c r="E25" s="13"/>
    </row>
    <row r="26" spans="1:5" ht="45" customHeight="1" x14ac:dyDescent="0.25">
      <c r="A26" s="26"/>
      <c r="B26" s="29"/>
      <c r="C26" s="31" t="s">
        <v>34</v>
      </c>
      <c r="D26" s="32"/>
      <c r="E26" s="33"/>
    </row>
    <row r="27" spans="1:5" x14ac:dyDescent="0.25">
      <c r="A27" s="26"/>
      <c r="B27" s="29"/>
      <c r="C27" s="1"/>
      <c r="D27" s="3"/>
      <c r="E27" s="13"/>
    </row>
    <row r="28" spans="1:5" ht="45" customHeight="1" x14ac:dyDescent="0.25">
      <c r="A28" s="26"/>
      <c r="B28" s="29"/>
      <c r="C28" s="31" t="s">
        <v>41</v>
      </c>
      <c r="D28" s="32"/>
      <c r="E28" s="33"/>
    </row>
    <row r="29" spans="1:5" x14ac:dyDescent="0.25">
      <c r="A29" s="26"/>
      <c r="B29" s="29"/>
      <c r="C29" s="1"/>
      <c r="D29" s="3"/>
      <c r="E29" s="13"/>
    </row>
    <row r="30" spans="1:5" ht="45" customHeight="1" x14ac:dyDescent="0.25">
      <c r="A30" s="26"/>
      <c r="B30" s="29"/>
      <c r="C30" s="31" t="s">
        <v>42</v>
      </c>
      <c r="D30" s="32"/>
      <c r="E30" s="33"/>
    </row>
    <row r="31" spans="1:5" x14ac:dyDescent="0.25">
      <c r="A31" s="26"/>
      <c r="B31" s="29"/>
      <c r="C31" s="1"/>
      <c r="D31" s="3"/>
      <c r="E31" s="13"/>
    </row>
    <row r="32" spans="1:5" ht="45" customHeight="1" x14ac:dyDescent="0.25">
      <c r="A32" s="26"/>
      <c r="B32" s="29"/>
      <c r="C32" s="31" t="s">
        <v>44</v>
      </c>
      <c r="D32" s="32"/>
      <c r="E32" s="33"/>
    </row>
    <row r="33" spans="1:5" x14ac:dyDescent="0.25">
      <c r="A33" s="26"/>
      <c r="B33" s="29"/>
      <c r="C33" s="1" t="s">
        <v>55</v>
      </c>
      <c r="D33" s="3" t="s">
        <v>5</v>
      </c>
      <c r="E33" s="13">
        <v>1288214</v>
      </c>
    </row>
    <row r="34" spans="1:5" x14ac:dyDescent="0.25">
      <c r="A34" s="26"/>
      <c r="B34" s="29"/>
      <c r="C34" s="1" t="s">
        <v>56</v>
      </c>
      <c r="D34" s="3" t="s">
        <v>5</v>
      </c>
      <c r="E34" s="13">
        <v>878558</v>
      </c>
    </row>
    <row r="35" spans="1:5" x14ac:dyDescent="0.25">
      <c r="A35" s="27"/>
      <c r="B35" s="30"/>
      <c r="C35" s="1" t="s">
        <v>70</v>
      </c>
      <c r="D35" s="3" t="s">
        <v>5</v>
      </c>
      <c r="E35" s="13">
        <v>128309068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4488188976377963" right="0.59055118110236227" top="0.78740157480314965" bottom="0.78740157480314965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96"/>
  <sheetViews>
    <sheetView workbookViewId="0">
      <selection activeCell="A7" sqref="A7:E7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6" width="10" style="14" bestFit="1" customWidth="1"/>
    <col min="7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45" customHeight="1" x14ac:dyDescent="0.25">
      <c r="A7" s="24" t="s">
        <v>94</v>
      </c>
      <c r="B7" s="24"/>
      <c r="C7" s="24"/>
      <c r="D7" s="24"/>
      <c r="E7" s="24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5" t="s">
        <v>196</v>
      </c>
      <c r="B12" s="28" t="s">
        <v>100</v>
      </c>
      <c r="C12" s="31" t="s">
        <v>0</v>
      </c>
      <c r="D12" s="32"/>
      <c r="E12" s="33"/>
    </row>
    <row r="13" spans="1:5" ht="45" customHeight="1" x14ac:dyDescent="0.25">
      <c r="A13" s="26"/>
      <c r="B13" s="29"/>
      <c r="C13" s="31" t="s">
        <v>1</v>
      </c>
      <c r="D13" s="32"/>
      <c r="E13" s="33"/>
    </row>
    <row r="14" spans="1:5" ht="45" x14ac:dyDescent="0.25">
      <c r="A14" s="26"/>
      <c r="B14" s="29"/>
      <c r="C14" s="12" t="s">
        <v>2</v>
      </c>
      <c r="D14" s="3" t="s">
        <v>3</v>
      </c>
      <c r="E14" s="13">
        <v>64450.17</v>
      </c>
    </row>
    <row r="15" spans="1:5" ht="45" customHeight="1" x14ac:dyDescent="0.25">
      <c r="A15" s="26"/>
      <c r="B15" s="29"/>
      <c r="C15" s="31" t="s">
        <v>4</v>
      </c>
      <c r="D15" s="32"/>
      <c r="E15" s="33"/>
    </row>
    <row r="16" spans="1:5" ht="30" x14ac:dyDescent="0.25">
      <c r="A16" s="26"/>
      <c r="B16" s="29"/>
      <c r="C16" s="12" t="s">
        <v>71</v>
      </c>
      <c r="D16" s="3" t="s">
        <v>5</v>
      </c>
      <c r="E16" s="13">
        <v>178.34</v>
      </c>
    </row>
    <row r="17" spans="1:5" ht="45" x14ac:dyDescent="0.25">
      <c r="A17" s="26"/>
      <c r="B17" s="29"/>
      <c r="C17" s="12" t="s">
        <v>72</v>
      </c>
      <c r="D17" s="3" t="s">
        <v>5</v>
      </c>
      <c r="E17" s="13">
        <v>2.46</v>
      </c>
    </row>
    <row r="18" spans="1:5" x14ac:dyDescent="0.25">
      <c r="A18" s="26"/>
      <c r="B18" s="29"/>
      <c r="C18" s="12" t="s">
        <v>73</v>
      </c>
      <c r="D18" s="3" t="s">
        <v>5</v>
      </c>
      <c r="E18" s="13">
        <v>161.83000000000001</v>
      </c>
    </row>
    <row r="19" spans="1:5" ht="45" x14ac:dyDescent="0.25">
      <c r="A19" s="26"/>
      <c r="B19" s="29"/>
      <c r="C19" s="12" t="s">
        <v>74</v>
      </c>
      <c r="D19" s="3" t="s">
        <v>5</v>
      </c>
      <c r="E19" s="13">
        <v>32.24</v>
      </c>
    </row>
    <row r="20" spans="1:5" ht="45" customHeight="1" x14ac:dyDescent="0.25">
      <c r="A20" s="26"/>
      <c r="B20" s="29"/>
      <c r="C20" s="31" t="s">
        <v>6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ht="45" customHeight="1" x14ac:dyDescent="0.25">
      <c r="A22" s="26"/>
      <c r="B22" s="29"/>
      <c r="C22" s="31" t="s">
        <v>7</v>
      </c>
      <c r="D22" s="32"/>
      <c r="E22" s="33"/>
    </row>
    <row r="23" spans="1:5" ht="45" customHeight="1" x14ac:dyDescent="0.25">
      <c r="A23" s="26"/>
      <c r="B23" s="29"/>
      <c r="C23" s="31" t="s">
        <v>8</v>
      </c>
      <c r="D23" s="32"/>
      <c r="E23" s="33"/>
    </row>
    <row r="24" spans="1:5" x14ac:dyDescent="0.25">
      <c r="A24" s="26"/>
      <c r="B24" s="29"/>
      <c r="C24" s="12" t="s">
        <v>9</v>
      </c>
      <c r="D24" s="3" t="s">
        <v>10</v>
      </c>
      <c r="E24" s="16">
        <v>3.4674708874420861</v>
      </c>
    </row>
    <row r="25" spans="1:5" x14ac:dyDescent="0.25">
      <c r="A25" s="26"/>
      <c r="B25" s="29"/>
      <c r="C25" s="12" t="s">
        <v>11</v>
      </c>
      <c r="D25" s="3" t="s">
        <v>10</v>
      </c>
      <c r="E25" s="13">
        <v>0.46419094755328488</v>
      </c>
    </row>
    <row r="26" spans="1:5" x14ac:dyDescent="0.25">
      <c r="A26" s="26"/>
      <c r="B26" s="29"/>
      <c r="C26" s="12" t="s">
        <v>12</v>
      </c>
      <c r="D26" s="3" t="s">
        <v>63</v>
      </c>
      <c r="E26" s="16">
        <v>7.9694397283531409</v>
      </c>
    </row>
    <row r="27" spans="1:5" x14ac:dyDescent="0.25">
      <c r="A27" s="26"/>
      <c r="B27" s="29"/>
      <c r="C27" s="12" t="s">
        <v>13</v>
      </c>
      <c r="D27" s="3" t="s">
        <v>14</v>
      </c>
      <c r="E27" s="16">
        <v>307.36849315068491</v>
      </c>
    </row>
    <row r="28" spans="1:5" ht="15" customHeight="1" x14ac:dyDescent="0.25">
      <c r="A28" s="26"/>
      <c r="B28" s="29"/>
      <c r="C28" s="12" t="s">
        <v>15</v>
      </c>
      <c r="D28" s="3" t="s">
        <v>63</v>
      </c>
      <c r="E28" s="13">
        <v>10.583056979198071</v>
      </c>
    </row>
    <row r="29" spans="1:5" x14ac:dyDescent="0.25">
      <c r="A29" s="26"/>
      <c r="B29" s="29"/>
      <c r="C29" s="12" t="s">
        <v>16</v>
      </c>
      <c r="D29" s="3" t="s">
        <v>63</v>
      </c>
      <c r="E29" s="13">
        <v>18.407381121362668</v>
      </c>
    </row>
    <row r="30" spans="1:5" x14ac:dyDescent="0.25">
      <c r="A30" s="26"/>
      <c r="B30" s="29"/>
      <c r="C30" s="12" t="s">
        <v>102</v>
      </c>
      <c r="D30" s="3" t="s">
        <v>5</v>
      </c>
      <c r="E30" s="13">
        <v>1009.29</v>
      </c>
    </row>
    <row r="31" spans="1:5" ht="45" customHeight="1" x14ac:dyDescent="0.25">
      <c r="A31" s="26"/>
      <c r="B31" s="29"/>
      <c r="C31" s="31" t="s">
        <v>17</v>
      </c>
      <c r="D31" s="32"/>
      <c r="E31" s="33"/>
    </row>
    <row r="32" spans="1:5" x14ac:dyDescent="0.25">
      <c r="A32" s="26"/>
      <c r="B32" s="29"/>
      <c r="C32" s="12" t="s">
        <v>18</v>
      </c>
      <c r="D32" s="3" t="s">
        <v>5</v>
      </c>
      <c r="E32" s="13">
        <v>89.88</v>
      </c>
    </row>
    <row r="33" spans="1:5" x14ac:dyDescent="0.25">
      <c r="A33" s="26"/>
      <c r="B33" s="29"/>
      <c r="C33" s="12" t="s">
        <v>19</v>
      </c>
      <c r="D33" s="3" t="s">
        <v>5</v>
      </c>
      <c r="E33" s="13">
        <v>64.39</v>
      </c>
    </row>
    <row r="34" spans="1:5" x14ac:dyDescent="0.25">
      <c r="A34" s="26"/>
      <c r="B34" s="29"/>
      <c r="C34" s="12" t="s">
        <v>20</v>
      </c>
      <c r="D34" s="3" t="s">
        <v>5</v>
      </c>
      <c r="E34" s="13">
        <v>257.12</v>
      </c>
    </row>
    <row r="35" spans="1:5" x14ac:dyDescent="0.25">
      <c r="A35" s="26"/>
      <c r="B35" s="29"/>
      <c r="C35" s="12" t="s">
        <v>21</v>
      </c>
      <c r="D35" s="3" t="s">
        <v>5</v>
      </c>
      <c r="E35" s="13">
        <v>367.48</v>
      </c>
    </row>
    <row r="36" spans="1:5" x14ac:dyDescent="0.25">
      <c r="A36" s="26"/>
      <c r="B36" s="29"/>
      <c r="C36" s="1" t="s">
        <v>22</v>
      </c>
      <c r="D36" s="3" t="s">
        <v>5</v>
      </c>
      <c r="E36" s="13">
        <v>64.39</v>
      </c>
    </row>
    <row r="37" spans="1:5" x14ac:dyDescent="0.25">
      <c r="A37" s="26"/>
      <c r="B37" s="29"/>
      <c r="C37" s="1" t="s">
        <v>23</v>
      </c>
      <c r="D37" s="3" t="s">
        <v>5</v>
      </c>
      <c r="E37" s="13">
        <v>140.16</v>
      </c>
    </row>
    <row r="38" spans="1:5" x14ac:dyDescent="0.25">
      <c r="A38" s="26"/>
      <c r="B38" s="29"/>
      <c r="C38" s="1" t="s">
        <v>24</v>
      </c>
      <c r="D38" s="3" t="s">
        <v>5</v>
      </c>
      <c r="E38" s="13">
        <v>74.38</v>
      </c>
    </row>
    <row r="39" spans="1:5" x14ac:dyDescent="0.25">
      <c r="A39" s="26"/>
      <c r="B39" s="29"/>
      <c r="C39" s="1" t="s">
        <v>25</v>
      </c>
      <c r="D39" s="3" t="s">
        <v>5</v>
      </c>
      <c r="E39" s="13">
        <v>309.66000000000003</v>
      </c>
    </row>
    <row r="40" spans="1:5" s="11" customFormat="1" ht="45" customHeight="1" x14ac:dyDescent="0.25">
      <c r="A40" s="26"/>
      <c r="B40" s="29"/>
      <c r="C40" s="31" t="s">
        <v>26</v>
      </c>
      <c r="D40" s="32"/>
      <c r="E40" s="33"/>
    </row>
    <row r="41" spans="1:5" x14ac:dyDescent="0.25">
      <c r="A41" s="26"/>
      <c r="B41" s="29"/>
      <c r="C41" s="1" t="s">
        <v>27</v>
      </c>
      <c r="D41" s="3" t="s">
        <v>5</v>
      </c>
      <c r="E41" s="13">
        <v>25.13</v>
      </c>
    </row>
    <row r="42" spans="1:5" x14ac:dyDescent="0.25">
      <c r="A42" s="26"/>
      <c r="B42" s="29"/>
      <c r="C42" s="1" t="s">
        <v>28</v>
      </c>
      <c r="D42" s="3" t="s">
        <v>5</v>
      </c>
      <c r="E42" s="13">
        <v>42.09</v>
      </c>
    </row>
    <row r="43" spans="1:5" x14ac:dyDescent="0.25">
      <c r="A43" s="26"/>
      <c r="B43" s="29"/>
      <c r="C43" s="1" t="s">
        <v>75</v>
      </c>
      <c r="D43" s="3" t="s">
        <v>5</v>
      </c>
      <c r="E43" s="13">
        <v>30.01</v>
      </c>
    </row>
    <row r="44" spans="1:5" x14ac:dyDescent="0.25">
      <c r="A44" s="26"/>
      <c r="B44" s="29"/>
      <c r="C44" s="1" t="s">
        <v>29</v>
      </c>
      <c r="D44" s="3" t="s">
        <v>5</v>
      </c>
      <c r="E44" s="13">
        <v>126.11</v>
      </c>
    </row>
    <row r="45" spans="1:5" x14ac:dyDescent="0.25">
      <c r="A45" s="26"/>
      <c r="B45" s="29"/>
      <c r="C45" s="1" t="s">
        <v>76</v>
      </c>
      <c r="D45" s="3" t="s">
        <v>5</v>
      </c>
      <c r="E45" s="13">
        <v>19.98</v>
      </c>
    </row>
    <row r="46" spans="1:5" x14ac:dyDescent="0.25">
      <c r="A46" s="26"/>
      <c r="B46" s="29"/>
      <c r="C46" s="1" t="s">
        <v>77</v>
      </c>
      <c r="D46" s="3" t="s">
        <v>5</v>
      </c>
      <c r="E46" s="13">
        <v>7.39</v>
      </c>
    </row>
    <row r="47" spans="1:5" x14ac:dyDescent="0.25">
      <c r="A47" s="26"/>
      <c r="B47" s="29"/>
      <c r="C47" s="1" t="s">
        <v>30</v>
      </c>
      <c r="D47" s="3" t="s">
        <v>5</v>
      </c>
      <c r="E47" s="13">
        <v>138.72</v>
      </c>
    </row>
    <row r="48" spans="1:5" x14ac:dyDescent="0.25">
      <c r="A48" s="26"/>
      <c r="B48" s="29"/>
      <c r="C48" s="1" t="s">
        <v>31</v>
      </c>
      <c r="D48" s="3" t="s">
        <v>5</v>
      </c>
      <c r="E48" s="13">
        <v>10.1</v>
      </c>
    </row>
    <row r="49" spans="1:5" x14ac:dyDescent="0.25">
      <c r="A49" s="26"/>
      <c r="B49" s="29"/>
      <c r="C49" s="1" t="s">
        <v>32</v>
      </c>
      <c r="D49" s="3" t="s">
        <v>5</v>
      </c>
      <c r="E49" s="13">
        <v>135.91</v>
      </c>
    </row>
    <row r="50" spans="1:5" x14ac:dyDescent="0.25">
      <c r="A50" s="26"/>
      <c r="B50" s="29"/>
      <c r="C50" s="1" t="s">
        <v>33</v>
      </c>
      <c r="D50" s="3" t="s">
        <v>5</v>
      </c>
      <c r="E50" s="13">
        <v>158.32</v>
      </c>
    </row>
    <row r="51" spans="1:5" x14ac:dyDescent="0.25">
      <c r="A51" s="26"/>
      <c r="B51" s="29"/>
      <c r="C51" s="1" t="s">
        <v>78</v>
      </c>
      <c r="D51" s="3" t="s">
        <v>5</v>
      </c>
      <c r="E51" s="13">
        <v>6894.14</v>
      </c>
    </row>
    <row r="52" spans="1:5" ht="30" x14ac:dyDescent="0.25">
      <c r="A52" s="26"/>
      <c r="B52" s="29"/>
      <c r="C52" s="1" t="s">
        <v>79</v>
      </c>
      <c r="D52" s="3" t="s">
        <v>5</v>
      </c>
      <c r="E52" s="13">
        <v>50.17</v>
      </c>
    </row>
    <row r="53" spans="1:5" ht="30" x14ac:dyDescent="0.25">
      <c r="A53" s="26"/>
      <c r="B53" s="29"/>
      <c r="C53" s="1" t="s">
        <v>80</v>
      </c>
      <c r="D53" s="3" t="s">
        <v>5</v>
      </c>
      <c r="E53" s="13">
        <v>330.58</v>
      </c>
    </row>
    <row r="54" spans="1:5" ht="45" x14ac:dyDescent="0.25">
      <c r="A54" s="26"/>
      <c r="B54" s="29"/>
      <c r="C54" s="1" t="s">
        <v>81</v>
      </c>
      <c r="D54" s="3" t="s">
        <v>5</v>
      </c>
      <c r="E54" s="13">
        <v>331.52</v>
      </c>
    </row>
    <row r="55" spans="1:5" s="11" customFormat="1" ht="45" customHeight="1" x14ac:dyDescent="0.25">
      <c r="A55" s="26"/>
      <c r="B55" s="29"/>
      <c r="C55" s="31" t="s">
        <v>34</v>
      </c>
      <c r="D55" s="32"/>
      <c r="E55" s="33"/>
    </row>
    <row r="56" spans="1:5" x14ac:dyDescent="0.25">
      <c r="A56" s="26"/>
      <c r="B56" s="29"/>
      <c r="C56" s="1" t="s">
        <v>35</v>
      </c>
      <c r="D56" s="3" t="s">
        <v>5</v>
      </c>
      <c r="E56" s="13">
        <v>68.849999999999994</v>
      </c>
    </row>
    <row r="57" spans="1:5" x14ac:dyDescent="0.25">
      <c r="A57" s="26"/>
      <c r="B57" s="29"/>
      <c r="C57" s="1" t="s">
        <v>36</v>
      </c>
      <c r="D57" s="3" t="s">
        <v>5</v>
      </c>
      <c r="E57" s="13">
        <v>3.22</v>
      </c>
    </row>
    <row r="58" spans="1:5" x14ac:dyDescent="0.25">
      <c r="A58" s="26"/>
      <c r="B58" s="29"/>
      <c r="C58" s="1" t="s">
        <v>37</v>
      </c>
      <c r="D58" s="3" t="s">
        <v>5</v>
      </c>
      <c r="E58" s="13">
        <v>25.52</v>
      </c>
    </row>
    <row r="59" spans="1:5" x14ac:dyDescent="0.25">
      <c r="A59" s="26"/>
      <c r="B59" s="29"/>
      <c r="C59" s="1" t="s">
        <v>38</v>
      </c>
      <c r="D59" s="3" t="s">
        <v>5</v>
      </c>
      <c r="E59" s="13">
        <v>73.33</v>
      </c>
    </row>
    <row r="60" spans="1:5" x14ac:dyDescent="0.25">
      <c r="A60" s="26"/>
      <c r="B60" s="29"/>
      <c r="C60" s="1" t="s">
        <v>39</v>
      </c>
      <c r="D60" s="3" t="s">
        <v>5</v>
      </c>
      <c r="E60" s="13">
        <v>4.26</v>
      </c>
    </row>
    <row r="61" spans="1:5" x14ac:dyDescent="0.25">
      <c r="A61" s="26"/>
      <c r="B61" s="29"/>
      <c r="C61" s="1" t="s">
        <v>40</v>
      </c>
      <c r="D61" s="3" t="s">
        <v>5</v>
      </c>
      <c r="E61" s="13">
        <v>1.26</v>
      </c>
    </row>
    <row r="62" spans="1:5" s="11" customFormat="1" ht="45" customHeight="1" x14ac:dyDescent="0.25">
      <c r="A62" s="26"/>
      <c r="B62" s="29"/>
      <c r="C62" s="31" t="s">
        <v>41</v>
      </c>
      <c r="D62" s="32"/>
      <c r="E62" s="33"/>
    </row>
    <row r="63" spans="1:5" x14ac:dyDescent="0.25">
      <c r="A63" s="26"/>
      <c r="B63" s="29"/>
      <c r="C63" s="1" t="s">
        <v>82</v>
      </c>
      <c r="D63" s="3" t="s">
        <v>5</v>
      </c>
      <c r="E63" s="13"/>
    </row>
    <row r="64" spans="1:5" s="11" customFormat="1" ht="45" customHeight="1" x14ac:dyDescent="0.25">
      <c r="A64" s="26"/>
      <c r="B64" s="29"/>
      <c r="C64" s="31" t="s">
        <v>42</v>
      </c>
      <c r="D64" s="32"/>
      <c r="E64" s="33"/>
    </row>
    <row r="65" spans="1:5" x14ac:dyDescent="0.25">
      <c r="A65" s="26"/>
      <c r="B65" s="29"/>
      <c r="C65" s="1" t="s">
        <v>83</v>
      </c>
      <c r="D65" s="3" t="s">
        <v>5</v>
      </c>
      <c r="E65" s="13">
        <v>39230.51</v>
      </c>
    </row>
    <row r="66" spans="1:5" x14ac:dyDescent="0.25">
      <c r="A66" s="26"/>
      <c r="B66" s="29"/>
      <c r="C66" s="1" t="s">
        <v>43</v>
      </c>
      <c r="D66" s="3" t="s">
        <v>5</v>
      </c>
      <c r="E66" s="13">
        <v>20956.34</v>
      </c>
    </row>
    <row r="67" spans="1:5" s="11" customFormat="1" ht="45" customHeight="1" x14ac:dyDescent="0.25">
      <c r="A67" s="26"/>
      <c r="B67" s="29"/>
      <c r="C67" s="31" t="s">
        <v>44</v>
      </c>
      <c r="D67" s="32"/>
      <c r="E67" s="33"/>
    </row>
    <row r="68" spans="1:5" x14ac:dyDescent="0.25">
      <c r="A68" s="26"/>
      <c r="B68" s="29"/>
      <c r="C68" s="2" t="s">
        <v>45</v>
      </c>
      <c r="D68" s="3" t="s">
        <v>5</v>
      </c>
      <c r="E68" s="13">
        <v>376</v>
      </c>
    </row>
    <row r="69" spans="1:5" x14ac:dyDescent="0.25">
      <c r="A69" s="26"/>
      <c r="B69" s="29"/>
      <c r="C69" s="2" t="s">
        <v>46</v>
      </c>
      <c r="D69" s="3" t="s">
        <v>5</v>
      </c>
      <c r="E69" s="13">
        <v>15.81</v>
      </c>
    </row>
    <row r="70" spans="1:5" x14ac:dyDescent="0.25">
      <c r="A70" s="26"/>
      <c r="B70" s="29"/>
      <c r="C70" s="1" t="s">
        <v>47</v>
      </c>
      <c r="D70" s="3" t="s">
        <v>5</v>
      </c>
      <c r="E70" s="13">
        <v>82.03</v>
      </c>
    </row>
    <row r="71" spans="1:5" x14ac:dyDescent="0.25">
      <c r="A71" s="26"/>
      <c r="B71" s="29"/>
      <c r="C71" s="1" t="s">
        <v>48</v>
      </c>
      <c r="D71" s="3" t="s">
        <v>5</v>
      </c>
      <c r="E71" s="13">
        <v>184.51</v>
      </c>
    </row>
    <row r="72" spans="1:5" x14ac:dyDescent="0.25">
      <c r="A72" s="26"/>
      <c r="B72" s="29"/>
      <c r="C72" s="1" t="s">
        <v>49</v>
      </c>
      <c r="D72" s="3" t="s">
        <v>5</v>
      </c>
      <c r="E72" s="13">
        <v>178.19</v>
      </c>
    </row>
    <row r="73" spans="1:5" x14ac:dyDescent="0.25">
      <c r="A73" s="26"/>
      <c r="B73" s="29"/>
      <c r="C73" s="1" t="s">
        <v>50</v>
      </c>
      <c r="D73" s="3" t="s">
        <v>5</v>
      </c>
      <c r="E73" s="13">
        <v>28.41</v>
      </c>
    </row>
    <row r="74" spans="1:5" ht="30" x14ac:dyDescent="0.25">
      <c r="A74" s="26"/>
      <c r="B74" s="29"/>
      <c r="C74" s="1" t="s">
        <v>51</v>
      </c>
      <c r="D74" s="3" t="s">
        <v>5</v>
      </c>
      <c r="E74" s="13">
        <v>29.31</v>
      </c>
    </row>
    <row r="75" spans="1:5" x14ac:dyDescent="0.25">
      <c r="A75" s="26"/>
      <c r="B75" s="29"/>
      <c r="C75" s="1" t="s">
        <v>52</v>
      </c>
      <c r="D75" s="3" t="s">
        <v>5</v>
      </c>
      <c r="E75" s="13">
        <v>960.39</v>
      </c>
    </row>
    <row r="76" spans="1:5" x14ac:dyDescent="0.25">
      <c r="A76" s="26"/>
      <c r="B76" s="29"/>
      <c r="C76" s="1" t="s">
        <v>54</v>
      </c>
      <c r="D76" s="3" t="s">
        <v>5</v>
      </c>
      <c r="E76" s="13">
        <v>8.8000000000000007</v>
      </c>
    </row>
    <row r="77" spans="1:5" x14ac:dyDescent="0.25">
      <c r="A77" s="26"/>
      <c r="B77" s="29"/>
      <c r="C77" s="1" t="s">
        <v>84</v>
      </c>
      <c r="D77" s="3" t="s">
        <v>5</v>
      </c>
      <c r="E77" s="13">
        <v>35.53</v>
      </c>
    </row>
    <row r="78" spans="1:5" ht="30" x14ac:dyDescent="0.25">
      <c r="A78" s="26"/>
      <c r="B78" s="29"/>
      <c r="C78" s="1" t="s">
        <v>53</v>
      </c>
      <c r="D78" s="3" t="s">
        <v>5</v>
      </c>
      <c r="E78" s="13">
        <v>29.63</v>
      </c>
    </row>
    <row r="79" spans="1:5" ht="30" x14ac:dyDescent="0.25">
      <c r="A79" s="26"/>
      <c r="B79" s="29"/>
      <c r="C79" s="1" t="s">
        <v>85</v>
      </c>
      <c r="D79" s="3" t="s">
        <v>5</v>
      </c>
      <c r="E79" s="13">
        <v>9.24</v>
      </c>
    </row>
    <row r="80" spans="1:5" x14ac:dyDescent="0.25">
      <c r="A80" s="26"/>
      <c r="B80" s="29"/>
      <c r="C80" s="1" t="s">
        <v>55</v>
      </c>
      <c r="D80" s="3" t="s">
        <v>5</v>
      </c>
      <c r="E80" s="13">
        <v>935.45</v>
      </c>
    </row>
    <row r="81" spans="1:6" ht="30" x14ac:dyDescent="0.25">
      <c r="A81" s="26"/>
      <c r="B81" s="29"/>
      <c r="C81" s="1" t="s">
        <v>69</v>
      </c>
      <c r="D81" s="3" t="s">
        <v>5</v>
      </c>
      <c r="E81" s="13">
        <v>12.68</v>
      </c>
    </row>
    <row r="82" spans="1:6" x14ac:dyDescent="0.25">
      <c r="A82" s="26"/>
      <c r="B82" s="29"/>
      <c r="C82" s="1" t="s">
        <v>57</v>
      </c>
      <c r="D82" s="3" t="s">
        <v>5</v>
      </c>
      <c r="E82" s="13">
        <v>774.58</v>
      </c>
    </row>
    <row r="83" spans="1:6" x14ac:dyDescent="0.25">
      <c r="A83" s="26"/>
      <c r="B83" s="29"/>
      <c r="C83" s="1" t="s">
        <v>58</v>
      </c>
      <c r="D83" s="3" t="s">
        <v>5</v>
      </c>
      <c r="E83" s="13">
        <v>125.15</v>
      </c>
    </row>
    <row r="84" spans="1:6" ht="75" x14ac:dyDescent="0.25">
      <c r="A84" s="26"/>
      <c r="B84" s="29"/>
      <c r="C84" s="1" t="s">
        <v>59</v>
      </c>
      <c r="D84" s="3" t="s">
        <v>5</v>
      </c>
      <c r="E84" s="13">
        <v>176.15</v>
      </c>
    </row>
    <row r="85" spans="1:6" ht="45" x14ac:dyDescent="0.25">
      <c r="A85" s="26"/>
      <c r="B85" s="29"/>
      <c r="C85" s="1" t="s">
        <v>60</v>
      </c>
      <c r="D85" s="3" t="s">
        <v>5</v>
      </c>
      <c r="E85" s="13"/>
    </row>
    <row r="86" spans="1:6" ht="45" x14ac:dyDescent="0.25">
      <c r="A86" s="26"/>
      <c r="B86" s="29"/>
      <c r="C86" s="1" t="s">
        <v>86</v>
      </c>
      <c r="D86" s="3" t="s">
        <v>5</v>
      </c>
      <c r="E86" s="13">
        <v>47.64</v>
      </c>
    </row>
    <row r="87" spans="1:6" ht="60" x14ac:dyDescent="0.25">
      <c r="A87" s="26"/>
      <c r="B87" s="29"/>
      <c r="C87" s="1" t="s">
        <v>87</v>
      </c>
      <c r="D87" s="3" t="s">
        <v>5</v>
      </c>
      <c r="E87" s="13">
        <v>57.49</v>
      </c>
    </row>
    <row r="88" spans="1:6" ht="45" x14ac:dyDescent="0.25">
      <c r="A88" s="26"/>
      <c r="B88" s="29"/>
      <c r="C88" s="1" t="s">
        <v>88</v>
      </c>
      <c r="D88" s="3" t="s">
        <v>5</v>
      </c>
      <c r="E88" s="13">
        <v>69.53</v>
      </c>
    </row>
    <row r="89" spans="1:6" ht="45" x14ac:dyDescent="0.25">
      <c r="A89" s="26"/>
      <c r="B89" s="29"/>
      <c r="C89" s="1" t="s">
        <v>89</v>
      </c>
      <c r="D89" s="3" t="s">
        <v>5</v>
      </c>
      <c r="E89" s="13">
        <v>11.88</v>
      </c>
    </row>
    <row r="90" spans="1:6" ht="60" x14ac:dyDescent="0.25">
      <c r="A90" s="26"/>
      <c r="B90" s="29"/>
      <c r="C90" s="1" t="s">
        <v>90</v>
      </c>
      <c r="D90" s="3" t="s">
        <v>5</v>
      </c>
      <c r="E90" s="13"/>
    </row>
    <row r="91" spans="1:6" ht="30" x14ac:dyDescent="0.25">
      <c r="A91" s="26"/>
      <c r="B91" s="29"/>
      <c r="C91" s="1" t="s">
        <v>61</v>
      </c>
      <c r="D91" s="3" t="s">
        <v>5</v>
      </c>
      <c r="E91" s="13">
        <v>104.43</v>
      </c>
    </row>
    <row r="92" spans="1:6" ht="30" x14ac:dyDescent="0.25">
      <c r="A92" s="26"/>
      <c r="B92" s="29"/>
      <c r="C92" s="1" t="s">
        <v>91</v>
      </c>
      <c r="D92" s="3" t="s">
        <v>5</v>
      </c>
      <c r="E92" s="13">
        <v>132.44</v>
      </c>
    </row>
    <row r="93" spans="1:6" x14ac:dyDescent="0.25">
      <c r="A93" s="27"/>
      <c r="B93" s="30"/>
      <c r="C93" s="1" t="s">
        <v>62</v>
      </c>
      <c r="D93" s="3" t="s">
        <v>5</v>
      </c>
      <c r="E93" s="13">
        <v>10734.52</v>
      </c>
    </row>
    <row r="95" spans="1:6" x14ac:dyDescent="0.25">
      <c r="E95" s="15"/>
    </row>
    <row r="96" spans="1:6" x14ac:dyDescent="0.25">
      <c r="E96" s="15"/>
      <c r="F96" s="15"/>
    </row>
  </sheetData>
  <mergeCells count="15">
    <mergeCell ref="B12:B93"/>
    <mergeCell ref="C31:E31"/>
    <mergeCell ref="A7:E7"/>
    <mergeCell ref="C23:E23"/>
    <mergeCell ref="C40:E40"/>
    <mergeCell ref="C55:E55"/>
    <mergeCell ref="C62:E62"/>
    <mergeCell ref="C64:E64"/>
    <mergeCell ref="C67:E67"/>
    <mergeCell ref="A12:A93"/>
    <mergeCell ref="C22:E22"/>
    <mergeCell ref="C12:E12"/>
    <mergeCell ref="C13:E13"/>
    <mergeCell ref="C15:E15"/>
    <mergeCell ref="C20:E20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95"/>
  <sheetViews>
    <sheetView zoomScaleNormal="100" workbookViewId="0">
      <selection activeCell="A12" sqref="A12:A93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6" width="11.140625" style="14" customWidth="1"/>
    <col min="7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49.5" customHeight="1" x14ac:dyDescent="0.25">
      <c r="A7" s="24" t="s">
        <v>94</v>
      </c>
      <c r="B7" s="24"/>
      <c r="C7" s="24"/>
      <c r="D7" s="24"/>
      <c r="E7" s="24"/>
    </row>
    <row r="8" spans="1:5" s="4" customFormat="1" ht="30" hidden="1" customHeight="1" x14ac:dyDescent="0.25">
      <c r="A8" s="7"/>
      <c r="B8" s="7"/>
      <c r="C8" s="7"/>
      <c r="D8" s="7"/>
      <c r="E8" s="7"/>
    </row>
    <row r="9" spans="1:5" s="4" customFormat="1" ht="15.75" x14ac:dyDescent="0.25">
      <c r="A9" s="7"/>
      <c r="B9" s="7"/>
      <c r="C9" s="7"/>
      <c r="D9" s="7"/>
      <c r="E9" s="7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5" t="s">
        <v>196</v>
      </c>
      <c r="B12" s="28" t="s">
        <v>101</v>
      </c>
      <c r="C12" s="31" t="s">
        <v>0</v>
      </c>
      <c r="D12" s="32"/>
      <c r="E12" s="33"/>
    </row>
    <row r="13" spans="1:5" s="11" customFormat="1" ht="45" customHeight="1" x14ac:dyDescent="0.25">
      <c r="A13" s="26"/>
      <c r="B13" s="29"/>
      <c r="C13" s="31" t="s">
        <v>1</v>
      </c>
      <c r="D13" s="32"/>
      <c r="E13" s="33"/>
    </row>
    <row r="14" spans="1:5" ht="45" x14ac:dyDescent="0.25">
      <c r="A14" s="26"/>
      <c r="B14" s="29"/>
      <c r="C14" s="12" t="s">
        <v>2</v>
      </c>
      <c r="D14" s="3" t="s">
        <v>3</v>
      </c>
      <c r="E14" s="13">
        <v>80752.039999999994</v>
      </c>
    </row>
    <row r="15" spans="1:5" s="11" customFormat="1" ht="45" customHeight="1" x14ac:dyDescent="0.25">
      <c r="A15" s="26"/>
      <c r="B15" s="29"/>
      <c r="C15" s="31" t="s">
        <v>4</v>
      </c>
      <c r="D15" s="32"/>
      <c r="E15" s="33"/>
    </row>
    <row r="16" spans="1:5" ht="30" x14ac:dyDescent="0.25">
      <c r="A16" s="26"/>
      <c r="B16" s="29"/>
      <c r="C16" s="12" t="s">
        <v>71</v>
      </c>
      <c r="D16" s="3" t="s">
        <v>5</v>
      </c>
      <c r="E16" s="13">
        <v>178.33</v>
      </c>
    </row>
    <row r="17" spans="1:5" ht="45" x14ac:dyDescent="0.25">
      <c r="A17" s="26"/>
      <c r="B17" s="29"/>
      <c r="C17" s="12" t="s">
        <v>72</v>
      </c>
      <c r="D17" s="3" t="s">
        <v>5</v>
      </c>
      <c r="E17" s="13">
        <v>2.46</v>
      </c>
    </row>
    <row r="18" spans="1:5" x14ac:dyDescent="0.25">
      <c r="A18" s="26"/>
      <c r="B18" s="29"/>
      <c r="C18" s="12" t="s">
        <v>73</v>
      </c>
      <c r="D18" s="3" t="s">
        <v>5</v>
      </c>
      <c r="E18" s="13">
        <v>161.83000000000001</v>
      </c>
    </row>
    <row r="19" spans="1:5" ht="45" x14ac:dyDescent="0.25">
      <c r="A19" s="26"/>
      <c r="B19" s="29"/>
      <c r="C19" s="12" t="s">
        <v>74</v>
      </c>
      <c r="D19" s="3" t="s">
        <v>5</v>
      </c>
      <c r="E19" s="13">
        <v>32.24</v>
      </c>
    </row>
    <row r="20" spans="1:5" s="11" customFormat="1" ht="45" customHeight="1" x14ac:dyDescent="0.25">
      <c r="A20" s="26"/>
      <c r="B20" s="29"/>
      <c r="C20" s="31" t="s">
        <v>6</v>
      </c>
      <c r="D20" s="32"/>
      <c r="E20" s="33"/>
    </row>
    <row r="21" spans="1:5" x14ac:dyDescent="0.25">
      <c r="A21" s="26"/>
      <c r="B21" s="29"/>
      <c r="C21" s="12"/>
      <c r="D21" s="3"/>
      <c r="E21" s="13"/>
    </row>
    <row r="22" spans="1:5" s="11" customFormat="1" ht="45" customHeight="1" x14ac:dyDescent="0.25">
      <c r="A22" s="26"/>
      <c r="B22" s="29"/>
      <c r="C22" s="31" t="s">
        <v>7</v>
      </c>
      <c r="D22" s="32"/>
      <c r="E22" s="33"/>
    </row>
    <row r="23" spans="1:5" s="11" customFormat="1" ht="45" customHeight="1" x14ac:dyDescent="0.25">
      <c r="A23" s="26"/>
      <c r="B23" s="29"/>
      <c r="C23" s="31" t="s">
        <v>8</v>
      </c>
      <c r="D23" s="32"/>
      <c r="E23" s="33"/>
    </row>
    <row r="24" spans="1:5" x14ac:dyDescent="0.25">
      <c r="A24" s="26"/>
      <c r="B24" s="29"/>
      <c r="C24" s="12" t="s">
        <v>9</v>
      </c>
      <c r="D24" s="3" t="s">
        <v>10</v>
      </c>
      <c r="E24" s="16">
        <v>3.4671835136869733</v>
      </c>
    </row>
    <row r="25" spans="1:5" x14ac:dyDescent="0.25">
      <c r="A25" s="26"/>
      <c r="B25" s="29"/>
      <c r="C25" s="12" t="s">
        <v>11</v>
      </c>
      <c r="D25" s="3" t="s">
        <v>10</v>
      </c>
      <c r="E25" s="13">
        <v>0.46415263031851201</v>
      </c>
    </row>
    <row r="26" spans="1:5" x14ac:dyDescent="0.25">
      <c r="A26" s="26"/>
      <c r="B26" s="29"/>
      <c r="C26" s="12" t="s">
        <v>12</v>
      </c>
      <c r="D26" s="3" t="s">
        <v>63</v>
      </c>
      <c r="E26" s="16">
        <v>7.96882234912795</v>
      </c>
    </row>
    <row r="27" spans="1:5" x14ac:dyDescent="0.25">
      <c r="A27" s="26"/>
      <c r="B27" s="29"/>
      <c r="C27" s="12" t="s">
        <v>13</v>
      </c>
      <c r="D27" s="3" t="s">
        <v>14</v>
      </c>
      <c r="E27" s="16">
        <v>307.34383561643835</v>
      </c>
    </row>
    <row r="28" spans="1:5" ht="15" customHeight="1" x14ac:dyDescent="0.25">
      <c r="A28" s="26"/>
      <c r="B28" s="29"/>
      <c r="C28" s="12" t="s">
        <v>15</v>
      </c>
      <c r="D28" s="3" t="s">
        <v>63</v>
      </c>
      <c r="E28" s="13">
        <v>10.582152547482664</v>
      </c>
    </row>
    <row r="29" spans="1:5" x14ac:dyDescent="0.25">
      <c r="A29" s="26"/>
      <c r="B29" s="29"/>
      <c r="C29" s="12" t="s">
        <v>16</v>
      </c>
      <c r="D29" s="3" t="s">
        <v>63</v>
      </c>
      <c r="E29" s="13">
        <v>18.40596167494677</v>
      </c>
    </row>
    <row r="30" spans="1:5" x14ac:dyDescent="0.25">
      <c r="A30" s="26"/>
      <c r="B30" s="29"/>
      <c r="C30" s="12" t="s">
        <v>102</v>
      </c>
      <c r="D30" s="3" t="s">
        <v>5</v>
      </c>
      <c r="E30" s="13">
        <v>1009.29</v>
      </c>
    </row>
    <row r="31" spans="1:5" s="11" customFormat="1" ht="45" customHeight="1" x14ac:dyDescent="0.25">
      <c r="A31" s="26"/>
      <c r="B31" s="29"/>
      <c r="C31" s="31" t="s">
        <v>17</v>
      </c>
      <c r="D31" s="32"/>
      <c r="E31" s="33"/>
    </row>
    <row r="32" spans="1:5" x14ac:dyDescent="0.25">
      <c r="A32" s="26"/>
      <c r="B32" s="29"/>
      <c r="C32" s="12" t="s">
        <v>18</v>
      </c>
      <c r="D32" s="3" t="s">
        <v>5</v>
      </c>
      <c r="E32" s="13">
        <v>89.88</v>
      </c>
    </row>
    <row r="33" spans="1:5" x14ac:dyDescent="0.25">
      <c r="A33" s="26"/>
      <c r="B33" s="29"/>
      <c r="C33" s="12" t="s">
        <v>19</v>
      </c>
      <c r="D33" s="3" t="s">
        <v>5</v>
      </c>
      <c r="E33" s="13">
        <v>64.39</v>
      </c>
    </row>
    <row r="34" spans="1:5" x14ac:dyDescent="0.25">
      <c r="A34" s="26"/>
      <c r="B34" s="29"/>
      <c r="C34" s="12" t="s">
        <v>20</v>
      </c>
      <c r="D34" s="3" t="s">
        <v>5</v>
      </c>
      <c r="E34" s="13">
        <v>257.10000000000002</v>
      </c>
    </row>
    <row r="35" spans="1:5" x14ac:dyDescent="0.25">
      <c r="A35" s="26"/>
      <c r="B35" s="29"/>
      <c r="C35" s="12" t="s">
        <v>21</v>
      </c>
      <c r="D35" s="3" t="s">
        <v>5</v>
      </c>
      <c r="E35" s="13">
        <v>367.45</v>
      </c>
    </row>
    <row r="36" spans="1:5" x14ac:dyDescent="0.25">
      <c r="A36" s="26"/>
      <c r="B36" s="29"/>
      <c r="C36" s="1" t="s">
        <v>22</v>
      </c>
      <c r="D36" s="3" t="s">
        <v>5</v>
      </c>
      <c r="E36" s="13">
        <v>64.38</v>
      </c>
    </row>
    <row r="37" spans="1:5" x14ac:dyDescent="0.25">
      <c r="A37" s="26"/>
      <c r="B37" s="29"/>
      <c r="C37" s="1" t="s">
        <v>23</v>
      </c>
      <c r="D37" s="3" t="s">
        <v>5</v>
      </c>
      <c r="E37" s="13">
        <v>140.13999999999999</v>
      </c>
    </row>
    <row r="38" spans="1:5" x14ac:dyDescent="0.25">
      <c r="A38" s="26"/>
      <c r="B38" s="29"/>
      <c r="C38" s="1" t="s">
        <v>24</v>
      </c>
      <c r="D38" s="3" t="s">
        <v>5</v>
      </c>
      <c r="E38" s="13">
        <v>74.37</v>
      </c>
    </row>
    <row r="39" spans="1:5" x14ac:dyDescent="0.25">
      <c r="A39" s="26"/>
      <c r="B39" s="29"/>
      <c r="C39" s="1" t="s">
        <v>25</v>
      </c>
      <c r="D39" s="3" t="s">
        <v>5</v>
      </c>
      <c r="E39" s="13">
        <v>309.64</v>
      </c>
    </row>
    <row r="40" spans="1:5" s="11" customFormat="1" ht="45" customHeight="1" x14ac:dyDescent="0.25">
      <c r="A40" s="26"/>
      <c r="B40" s="29"/>
      <c r="C40" s="31" t="s">
        <v>26</v>
      </c>
      <c r="D40" s="32"/>
      <c r="E40" s="33"/>
    </row>
    <row r="41" spans="1:5" x14ac:dyDescent="0.25">
      <c r="A41" s="26"/>
      <c r="B41" s="29"/>
      <c r="C41" s="1" t="s">
        <v>27</v>
      </c>
      <c r="D41" s="3" t="s">
        <v>5</v>
      </c>
      <c r="E41" s="13">
        <v>25.13</v>
      </c>
    </row>
    <row r="42" spans="1:5" x14ac:dyDescent="0.25">
      <c r="A42" s="26"/>
      <c r="B42" s="29"/>
      <c r="C42" s="1" t="s">
        <v>28</v>
      </c>
      <c r="D42" s="3" t="s">
        <v>5</v>
      </c>
      <c r="E42" s="13">
        <v>42.08</v>
      </c>
    </row>
    <row r="43" spans="1:5" x14ac:dyDescent="0.25">
      <c r="A43" s="26"/>
      <c r="B43" s="29"/>
      <c r="C43" s="1" t="s">
        <v>75</v>
      </c>
      <c r="D43" s="3" t="s">
        <v>5</v>
      </c>
      <c r="E43" s="13">
        <v>30.01</v>
      </c>
    </row>
    <row r="44" spans="1:5" x14ac:dyDescent="0.25">
      <c r="A44" s="26"/>
      <c r="B44" s="29"/>
      <c r="C44" s="1" t="s">
        <v>29</v>
      </c>
      <c r="D44" s="3" t="s">
        <v>5</v>
      </c>
      <c r="E44" s="13">
        <v>126.1</v>
      </c>
    </row>
    <row r="45" spans="1:5" x14ac:dyDescent="0.25">
      <c r="A45" s="26"/>
      <c r="B45" s="29"/>
      <c r="C45" s="1" t="s">
        <v>76</v>
      </c>
      <c r="D45" s="3" t="s">
        <v>5</v>
      </c>
      <c r="E45" s="13">
        <v>19.98</v>
      </c>
    </row>
    <row r="46" spans="1:5" x14ac:dyDescent="0.25">
      <c r="A46" s="26"/>
      <c r="B46" s="29"/>
      <c r="C46" s="1" t="s">
        <v>77</v>
      </c>
      <c r="D46" s="3" t="s">
        <v>5</v>
      </c>
      <c r="E46" s="13">
        <v>7.39</v>
      </c>
    </row>
    <row r="47" spans="1:5" x14ac:dyDescent="0.25">
      <c r="A47" s="26"/>
      <c r="B47" s="29"/>
      <c r="C47" s="1" t="s">
        <v>30</v>
      </c>
      <c r="D47" s="3" t="s">
        <v>5</v>
      </c>
      <c r="E47" s="13">
        <v>138.71</v>
      </c>
    </row>
    <row r="48" spans="1:5" x14ac:dyDescent="0.25">
      <c r="A48" s="26"/>
      <c r="B48" s="29"/>
      <c r="C48" s="1" t="s">
        <v>31</v>
      </c>
      <c r="D48" s="3" t="s">
        <v>5</v>
      </c>
      <c r="E48" s="13">
        <v>10.1</v>
      </c>
    </row>
    <row r="49" spans="1:5" x14ac:dyDescent="0.25">
      <c r="A49" s="26"/>
      <c r="B49" s="29"/>
      <c r="C49" s="1" t="s">
        <v>32</v>
      </c>
      <c r="D49" s="3" t="s">
        <v>5</v>
      </c>
      <c r="E49" s="13">
        <v>135.9</v>
      </c>
    </row>
    <row r="50" spans="1:5" x14ac:dyDescent="0.25">
      <c r="A50" s="26"/>
      <c r="B50" s="29"/>
      <c r="C50" s="1" t="s">
        <v>33</v>
      </c>
      <c r="D50" s="3" t="s">
        <v>5</v>
      </c>
      <c r="E50" s="13">
        <v>158.31</v>
      </c>
    </row>
    <row r="51" spans="1:5" x14ac:dyDescent="0.25">
      <c r="A51" s="26"/>
      <c r="B51" s="29"/>
      <c r="C51" s="1" t="s">
        <v>78</v>
      </c>
      <c r="D51" s="3" t="s">
        <v>5</v>
      </c>
      <c r="E51" s="13">
        <v>6893.57</v>
      </c>
    </row>
    <row r="52" spans="1:5" ht="30" x14ac:dyDescent="0.25">
      <c r="A52" s="26"/>
      <c r="B52" s="29"/>
      <c r="C52" s="1" t="s">
        <v>79</v>
      </c>
      <c r="D52" s="3" t="s">
        <v>5</v>
      </c>
      <c r="E52" s="13">
        <v>50.16</v>
      </c>
    </row>
    <row r="53" spans="1:5" ht="30" x14ac:dyDescent="0.25">
      <c r="A53" s="26"/>
      <c r="B53" s="29"/>
      <c r="C53" s="1" t="s">
        <v>80</v>
      </c>
      <c r="D53" s="3" t="s">
        <v>5</v>
      </c>
      <c r="E53" s="13">
        <v>330.55</v>
      </c>
    </row>
    <row r="54" spans="1:5" ht="45" x14ac:dyDescent="0.25">
      <c r="A54" s="26"/>
      <c r="B54" s="29"/>
      <c r="C54" s="1" t="s">
        <v>81</v>
      </c>
      <c r="D54" s="3" t="s">
        <v>5</v>
      </c>
      <c r="E54" s="13">
        <v>331.5</v>
      </c>
    </row>
    <row r="55" spans="1:5" s="11" customFormat="1" ht="45" customHeight="1" x14ac:dyDescent="0.25">
      <c r="A55" s="26"/>
      <c r="B55" s="29"/>
      <c r="C55" s="31" t="s">
        <v>34</v>
      </c>
      <c r="D55" s="32"/>
      <c r="E55" s="33"/>
    </row>
    <row r="56" spans="1:5" x14ac:dyDescent="0.25">
      <c r="A56" s="26"/>
      <c r="B56" s="29"/>
      <c r="C56" s="1" t="s">
        <v>35</v>
      </c>
      <c r="D56" s="3" t="s">
        <v>5</v>
      </c>
      <c r="E56" s="13">
        <v>68.84</v>
      </c>
    </row>
    <row r="57" spans="1:5" x14ac:dyDescent="0.25">
      <c r="A57" s="26"/>
      <c r="B57" s="29"/>
      <c r="C57" s="1" t="s">
        <v>36</v>
      </c>
      <c r="D57" s="3" t="s">
        <v>5</v>
      </c>
      <c r="E57" s="13">
        <v>3.22</v>
      </c>
    </row>
    <row r="58" spans="1:5" x14ac:dyDescent="0.25">
      <c r="A58" s="26"/>
      <c r="B58" s="29"/>
      <c r="C58" s="1" t="s">
        <v>37</v>
      </c>
      <c r="D58" s="3" t="s">
        <v>5</v>
      </c>
      <c r="E58" s="13">
        <v>25.52</v>
      </c>
    </row>
    <row r="59" spans="1:5" x14ac:dyDescent="0.25">
      <c r="A59" s="26"/>
      <c r="B59" s="29"/>
      <c r="C59" s="1" t="s">
        <v>38</v>
      </c>
      <c r="D59" s="3" t="s">
        <v>5</v>
      </c>
      <c r="E59" s="13">
        <v>73.319999999999993</v>
      </c>
    </row>
    <row r="60" spans="1:5" x14ac:dyDescent="0.25">
      <c r="A60" s="26"/>
      <c r="B60" s="29"/>
      <c r="C60" s="1" t="s">
        <v>39</v>
      </c>
      <c r="D60" s="3" t="s">
        <v>5</v>
      </c>
      <c r="E60" s="13">
        <v>4.26</v>
      </c>
    </row>
    <row r="61" spans="1:5" x14ac:dyDescent="0.25">
      <c r="A61" s="26"/>
      <c r="B61" s="29"/>
      <c r="C61" s="1" t="s">
        <v>40</v>
      </c>
      <c r="D61" s="3" t="s">
        <v>5</v>
      </c>
      <c r="E61" s="13">
        <v>1.26</v>
      </c>
    </row>
    <row r="62" spans="1:5" s="11" customFormat="1" ht="45" customHeight="1" x14ac:dyDescent="0.25">
      <c r="A62" s="26"/>
      <c r="B62" s="29"/>
      <c r="C62" s="31" t="s">
        <v>41</v>
      </c>
      <c r="D62" s="32"/>
      <c r="E62" s="33"/>
    </row>
    <row r="63" spans="1:5" x14ac:dyDescent="0.25">
      <c r="A63" s="26"/>
      <c r="B63" s="29"/>
      <c r="C63" s="1" t="s">
        <v>82</v>
      </c>
      <c r="D63" s="3" t="s">
        <v>5</v>
      </c>
      <c r="E63" s="13"/>
    </row>
    <row r="64" spans="1:5" s="11" customFormat="1" ht="45" customHeight="1" x14ac:dyDescent="0.25">
      <c r="A64" s="26"/>
      <c r="B64" s="29"/>
      <c r="C64" s="31" t="s">
        <v>42</v>
      </c>
      <c r="D64" s="32"/>
      <c r="E64" s="33"/>
    </row>
    <row r="65" spans="1:5" x14ac:dyDescent="0.25">
      <c r="A65" s="26"/>
      <c r="B65" s="29"/>
      <c r="C65" s="1" t="s">
        <v>83</v>
      </c>
      <c r="D65" s="3" t="s">
        <v>5</v>
      </c>
      <c r="E65" s="13">
        <v>39227.24</v>
      </c>
    </row>
    <row r="66" spans="1:5" x14ac:dyDescent="0.25">
      <c r="A66" s="26"/>
      <c r="B66" s="29"/>
      <c r="C66" s="1" t="s">
        <v>43</v>
      </c>
      <c r="D66" s="3" t="s">
        <v>5</v>
      </c>
      <c r="E66" s="13">
        <v>20954.59</v>
      </c>
    </row>
    <row r="67" spans="1:5" s="11" customFormat="1" ht="45" customHeight="1" x14ac:dyDescent="0.25">
      <c r="A67" s="26"/>
      <c r="B67" s="29"/>
      <c r="C67" s="31" t="s">
        <v>44</v>
      </c>
      <c r="D67" s="32"/>
      <c r="E67" s="33"/>
    </row>
    <row r="68" spans="1:5" x14ac:dyDescent="0.25">
      <c r="A68" s="26"/>
      <c r="B68" s="29"/>
      <c r="C68" s="2" t="s">
        <v>45</v>
      </c>
      <c r="D68" s="3" t="s">
        <v>5</v>
      </c>
      <c r="E68" s="13">
        <v>375.97</v>
      </c>
    </row>
    <row r="69" spans="1:5" x14ac:dyDescent="0.25">
      <c r="A69" s="26"/>
      <c r="B69" s="29"/>
      <c r="C69" s="2" t="s">
        <v>46</v>
      </c>
      <c r="D69" s="3" t="s">
        <v>5</v>
      </c>
      <c r="E69" s="13">
        <v>15.81</v>
      </c>
    </row>
    <row r="70" spans="1:5" x14ac:dyDescent="0.25">
      <c r="A70" s="26"/>
      <c r="B70" s="29"/>
      <c r="C70" s="1" t="s">
        <v>47</v>
      </c>
      <c r="D70" s="3" t="s">
        <v>5</v>
      </c>
      <c r="E70" s="13">
        <v>82.03</v>
      </c>
    </row>
    <row r="71" spans="1:5" x14ac:dyDescent="0.25">
      <c r="A71" s="26"/>
      <c r="B71" s="29"/>
      <c r="C71" s="1" t="s">
        <v>48</v>
      </c>
      <c r="D71" s="3" t="s">
        <v>5</v>
      </c>
      <c r="E71" s="13">
        <v>184.49</v>
      </c>
    </row>
    <row r="72" spans="1:5" x14ac:dyDescent="0.25">
      <c r="A72" s="26"/>
      <c r="B72" s="29"/>
      <c r="C72" s="1" t="s">
        <v>49</v>
      </c>
      <c r="D72" s="3" t="s">
        <v>5</v>
      </c>
      <c r="E72" s="13">
        <v>178.18</v>
      </c>
    </row>
    <row r="73" spans="1:5" x14ac:dyDescent="0.25">
      <c r="A73" s="26"/>
      <c r="B73" s="29"/>
      <c r="C73" s="1" t="s">
        <v>50</v>
      </c>
      <c r="D73" s="3" t="s">
        <v>5</v>
      </c>
      <c r="E73" s="13">
        <v>28.41</v>
      </c>
    </row>
    <row r="74" spans="1:5" ht="30" x14ac:dyDescent="0.25">
      <c r="A74" s="26"/>
      <c r="B74" s="29"/>
      <c r="C74" s="1" t="s">
        <v>51</v>
      </c>
      <c r="D74" s="3" t="s">
        <v>5</v>
      </c>
      <c r="E74" s="13">
        <v>29.31</v>
      </c>
    </row>
    <row r="75" spans="1:5" x14ac:dyDescent="0.25">
      <c r="A75" s="26"/>
      <c r="B75" s="29"/>
      <c r="C75" s="1" t="s">
        <v>52</v>
      </c>
      <c r="D75" s="3" t="s">
        <v>5</v>
      </c>
      <c r="E75" s="13">
        <v>960.31</v>
      </c>
    </row>
    <row r="76" spans="1:5" x14ac:dyDescent="0.25">
      <c r="A76" s="26"/>
      <c r="B76" s="29"/>
      <c r="C76" s="1" t="s">
        <v>54</v>
      </c>
      <c r="D76" s="3" t="s">
        <v>5</v>
      </c>
      <c r="E76" s="13">
        <v>8.8000000000000007</v>
      </c>
    </row>
    <row r="77" spans="1:5" x14ac:dyDescent="0.25">
      <c r="A77" s="26"/>
      <c r="B77" s="29"/>
      <c r="C77" s="1" t="s">
        <v>84</v>
      </c>
      <c r="D77" s="3" t="s">
        <v>5</v>
      </c>
      <c r="E77" s="13">
        <v>35.53</v>
      </c>
    </row>
    <row r="78" spans="1:5" ht="30" x14ac:dyDescent="0.25">
      <c r="A78" s="26"/>
      <c r="B78" s="29"/>
      <c r="C78" s="1" t="s">
        <v>53</v>
      </c>
      <c r="D78" s="3" t="s">
        <v>5</v>
      </c>
      <c r="E78" s="13">
        <v>29.62</v>
      </c>
    </row>
    <row r="79" spans="1:5" ht="30" x14ac:dyDescent="0.25">
      <c r="A79" s="26"/>
      <c r="B79" s="29"/>
      <c r="C79" s="1" t="s">
        <v>85</v>
      </c>
      <c r="D79" s="3" t="s">
        <v>5</v>
      </c>
      <c r="E79" s="13">
        <v>9.23</v>
      </c>
    </row>
    <row r="80" spans="1:5" x14ac:dyDescent="0.25">
      <c r="A80" s="26"/>
      <c r="B80" s="29"/>
      <c r="C80" s="1" t="s">
        <v>55</v>
      </c>
      <c r="D80" s="3" t="s">
        <v>5</v>
      </c>
      <c r="E80" s="13">
        <v>935.37</v>
      </c>
    </row>
    <row r="81" spans="1:6" ht="30" x14ac:dyDescent="0.25">
      <c r="A81" s="26"/>
      <c r="B81" s="29"/>
      <c r="C81" s="1" t="s">
        <v>69</v>
      </c>
      <c r="D81" s="3" t="s">
        <v>5</v>
      </c>
      <c r="E81" s="13">
        <v>12.68</v>
      </c>
    </row>
    <row r="82" spans="1:6" x14ac:dyDescent="0.25">
      <c r="A82" s="26"/>
      <c r="B82" s="29"/>
      <c r="C82" s="1" t="s">
        <v>57</v>
      </c>
      <c r="D82" s="3" t="s">
        <v>5</v>
      </c>
      <c r="E82" s="13">
        <v>774.52</v>
      </c>
    </row>
    <row r="83" spans="1:6" x14ac:dyDescent="0.25">
      <c r="A83" s="26"/>
      <c r="B83" s="29"/>
      <c r="C83" s="1" t="s">
        <v>58</v>
      </c>
      <c r="D83" s="3" t="s">
        <v>5</v>
      </c>
      <c r="E83" s="13">
        <v>125.14</v>
      </c>
    </row>
    <row r="84" spans="1:6" ht="75" x14ac:dyDescent="0.25">
      <c r="A84" s="26"/>
      <c r="B84" s="29"/>
      <c r="C84" s="1" t="s">
        <v>59</v>
      </c>
      <c r="D84" s="3" t="s">
        <v>5</v>
      </c>
      <c r="E84" s="13">
        <v>176.14</v>
      </c>
    </row>
    <row r="85" spans="1:6" ht="45" x14ac:dyDescent="0.25">
      <c r="A85" s="26"/>
      <c r="B85" s="29"/>
      <c r="C85" s="1" t="s">
        <v>60</v>
      </c>
      <c r="D85" s="3" t="s">
        <v>5</v>
      </c>
      <c r="E85" s="13"/>
    </row>
    <row r="86" spans="1:6" ht="45" x14ac:dyDescent="0.25">
      <c r="A86" s="26"/>
      <c r="B86" s="29"/>
      <c r="C86" s="1" t="s">
        <v>86</v>
      </c>
      <c r="D86" s="3" t="s">
        <v>5</v>
      </c>
      <c r="E86" s="13">
        <v>47.64</v>
      </c>
    </row>
    <row r="87" spans="1:6" ht="60" x14ac:dyDescent="0.25">
      <c r="A87" s="26"/>
      <c r="B87" s="29"/>
      <c r="C87" s="1" t="s">
        <v>87</v>
      </c>
      <c r="D87" s="3" t="s">
        <v>5</v>
      </c>
      <c r="E87" s="13">
        <v>57.48</v>
      </c>
    </row>
    <row r="88" spans="1:6" ht="45" x14ac:dyDescent="0.25">
      <c r="A88" s="26"/>
      <c r="B88" s="29"/>
      <c r="C88" s="1" t="s">
        <v>88</v>
      </c>
      <c r="D88" s="3" t="s">
        <v>5</v>
      </c>
      <c r="E88" s="13">
        <v>69.52</v>
      </c>
    </row>
    <row r="89" spans="1:6" ht="45" x14ac:dyDescent="0.25">
      <c r="A89" s="26"/>
      <c r="B89" s="29"/>
      <c r="C89" s="1" t="s">
        <v>89</v>
      </c>
      <c r="D89" s="3" t="s">
        <v>5</v>
      </c>
      <c r="E89" s="13">
        <v>11.88</v>
      </c>
    </row>
    <row r="90" spans="1:6" ht="60" x14ac:dyDescent="0.25">
      <c r="A90" s="26"/>
      <c r="B90" s="29"/>
      <c r="C90" s="1" t="s">
        <v>90</v>
      </c>
      <c r="D90" s="3" t="s">
        <v>5</v>
      </c>
      <c r="E90" s="13"/>
    </row>
    <row r="91" spans="1:6" ht="30" x14ac:dyDescent="0.25">
      <c r="A91" s="26"/>
      <c r="B91" s="29"/>
      <c r="C91" s="1" t="s">
        <v>61</v>
      </c>
      <c r="D91" s="3" t="s">
        <v>5</v>
      </c>
      <c r="E91" s="13">
        <v>104.42</v>
      </c>
    </row>
    <row r="92" spans="1:6" ht="30" x14ac:dyDescent="0.25">
      <c r="A92" s="26"/>
      <c r="B92" s="29"/>
      <c r="C92" s="1" t="s">
        <v>91</v>
      </c>
      <c r="D92" s="3" t="s">
        <v>5</v>
      </c>
      <c r="E92" s="13">
        <v>132.43</v>
      </c>
    </row>
    <row r="93" spans="1:6" x14ac:dyDescent="0.25">
      <c r="A93" s="27"/>
      <c r="B93" s="30"/>
      <c r="C93" s="1" t="s">
        <v>62</v>
      </c>
      <c r="D93" s="3" t="s">
        <v>5</v>
      </c>
      <c r="E93" s="13">
        <v>10733.76</v>
      </c>
    </row>
    <row r="95" spans="1:6" x14ac:dyDescent="0.25">
      <c r="E95" s="15"/>
      <c r="F95" s="15"/>
    </row>
  </sheetData>
  <mergeCells count="15">
    <mergeCell ref="A7:E7"/>
    <mergeCell ref="A12:A93"/>
    <mergeCell ref="B12:B93"/>
    <mergeCell ref="C12:E12"/>
    <mergeCell ref="C13:E13"/>
    <mergeCell ref="C15:E15"/>
    <mergeCell ref="C20:E20"/>
    <mergeCell ref="C22:E22"/>
    <mergeCell ref="C23:E23"/>
    <mergeCell ref="C31:E31"/>
    <mergeCell ref="C40:E40"/>
    <mergeCell ref="C55:E55"/>
    <mergeCell ref="C62:E62"/>
    <mergeCell ref="C64:E64"/>
    <mergeCell ref="C67:E6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G128"/>
  <sheetViews>
    <sheetView workbookViewId="0">
      <selection activeCell="A12" sqref="A12:A12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75" x14ac:dyDescent="0.25">
      <c r="C1" s="5"/>
      <c r="E1" s="6"/>
    </row>
    <row r="2" spans="1:5" s="4" customFormat="1" ht="15.75" x14ac:dyDescent="0.25">
      <c r="C2" s="5"/>
      <c r="E2" s="6"/>
    </row>
    <row r="3" spans="1:5" s="4" customFormat="1" ht="15.75" x14ac:dyDescent="0.25">
      <c r="C3" s="5"/>
      <c r="E3" s="6"/>
    </row>
    <row r="4" spans="1:5" s="4" customFormat="1" x14ac:dyDescent="0.25">
      <c r="E4" s="6"/>
    </row>
    <row r="5" spans="1:5" s="4" customFormat="1" x14ac:dyDescent="0.25"/>
    <row r="6" spans="1:5" s="4" customFormat="1" x14ac:dyDescent="0.25"/>
    <row r="7" spans="1:5" s="4" customFormat="1" ht="45" customHeight="1" x14ac:dyDescent="0.25">
      <c r="A7" s="24" t="s">
        <v>119</v>
      </c>
      <c r="B7" s="24"/>
      <c r="C7" s="24"/>
      <c r="D7" s="24"/>
      <c r="E7" s="24"/>
    </row>
    <row r="8" spans="1:5" s="4" customFormat="1" ht="30" hidden="1" customHeight="1" x14ac:dyDescent="0.25">
      <c r="A8" s="18"/>
      <c r="B8" s="18"/>
      <c r="C8" s="18"/>
      <c r="D8" s="18"/>
      <c r="E8" s="18"/>
    </row>
    <row r="9" spans="1:5" s="4" customFormat="1" ht="15.75" x14ac:dyDescent="0.25">
      <c r="A9" s="18"/>
      <c r="B9" s="18"/>
      <c r="C9" s="18"/>
      <c r="D9" s="18"/>
      <c r="E9" s="18"/>
    </row>
    <row r="10" spans="1:5" s="4" customFormat="1" ht="60" customHeight="1" x14ac:dyDescent="0.25">
      <c r="A10" s="3" t="s">
        <v>64</v>
      </c>
      <c r="B10" s="3" t="s">
        <v>65</v>
      </c>
      <c r="C10" s="3" t="s">
        <v>66</v>
      </c>
      <c r="D10" s="3" t="s">
        <v>67</v>
      </c>
      <c r="E10" s="3" t="s">
        <v>68</v>
      </c>
    </row>
    <row r="11" spans="1:5" s="4" customFormat="1" x14ac:dyDescent="0.25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5" t="s">
        <v>104</v>
      </c>
      <c r="B12" s="28" t="s">
        <v>105</v>
      </c>
      <c r="C12" s="31" t="s">
        <v>0</v>
      </c>
      <c r="D12" s="32"/>
      <c r="E12" s="33"/>
    </row>
    <row r="13" spans="1:5" s="11" customFormat="1" ht="45" customHeight="1" x14ac:dyDescent="0.25">
      <c r="A13" s="26"/>
      <c r="B13" s="29"/>
      <c r="C13" s="31" t="s">
        <v>1</v>
      </c>
      <c r="D13" s="32"/>
      <c r="E13" s="33"/>
    </row>
    <row r="14" spans="1:5" ht="45" x14ac:dyDescent="0.25">
      <c r="A14" s="26"/>
      <c r="B14" s="29"/>
      <c r="C14" s="12" t="s">
        <v>2</v>
      </c>
      <c r="D14" s="3" t="s">
        <v>3</v>
      </c>
      <c r="E14" s="13">
        <v>32187.200000000001</v>
      </c>
    </row>
    <row r="15" spans="1:5" s="11" customFormat="1" ht="45" customHeight="1" x14ac:dyDescent="0.25">
      <c r="A15" s="26"/>
      <c r="B15" s="29"/>
      <c r="C15" s="31" t="s">
        <v>4</v>
      </c>
      <c r="D15" s="32"/>
      <c r="E15" s="33"/>
    </row>
    <row r="16" spans="1:5" ht="30" customHeight="1" x14ac:dyDescent="0.25">
      <c r="A16" s="26"/>
      <c r="B16" s="29"/>
      <c r="C16" s="12" t="s">
        <v>124</v>
      </c>
      <c r="D16" s="3" t="s">
        <v>5</v>
      </c>
      <c r="E16" s="13">
        <v>135.81</v>
      </c>
    </row>
    <row r="17" spans="1:5" ht="45" x14ac:dyDescent="0.25">
      <c r="A17" s="26"/>
      <c r="B17" s="29"/>
      <c r="C17" s="12" t="s">
        <v>125</v>
      </c>
      <c r="D17" s="3" t="s">
        <v>5</v>
      </c>
      <c r="E17" s="13">
        <v>796.83</v>
      </c>
    </row>
    <row r="18" spans="1:5" ht="45" x14ac:dyDescent="0.25">
      <c r="A18" s="26"/>
      <c r="B18" s="29"/>
      <c r="C18" s="20" t="s">
        <v>182</v>
      </c>
      <c r="D18" s="3" t="s">
        <v>5</v>
      </c>
      <c r="E18" s="13"/>
    </row>
    <row r="19" spans="1:5" ht="30" x14ac:dyDescent="0.25">
      <c r="A19" s="26"/>
      <c r="B19" s="29"/>
      <c r="C19" s="12" t="s">
        <v>126</v>
      </c>
      <c r="D19" s="3" t="s">
        <v>5</v>
      </c>
      <c r="E19" s="13">
        <v>6.84</v>
      </c>
    </row>
    <row r="20" spans="1:5" ht="45" x14ac:dyDescent="0.25">
      <c r="A20" s="26"/>
      <c r="B20" s="29"/>
      <c r="C20" s="12" t="s">
        <v>127</v>
      </c>
      <c r="D20" s="3" t="s">
        <v>5</v>
      </c>
      <c r="E20" s="13">
        <v>3.44</v>
      </c>
    </row>
    <row r="21" spans="1:5" ht="45" x14ac:dyDescent="0.25">
      <c r="A21" s="26"/>
      <c r="B21" s="29"/>
      <c r="C21" s="12" t="s">
        <v>128</v>
      </c>
      <c r="D21" s="3" t="s">
        <v>5</v>
      </c>
      <c r="E21" s="13">
        <v>35</v>
      </c>
    </row>
    <row r="22" spans="1:5" ht="90" x14ac:dyDescent="0.25">
      <c r="A22" s="26"/>
      <c r="B22" s="29"/>
      <c r="C22" s="12" t="s">
        <v>129</v>
      </c>
      <c r="D22" s="3" t="s">
        <v>5</v>
      </c>
      <c r="E22" s="13">
        <v>2.54</v>
      </c>
    </row>
    <row r="23" spans="1:5" ht="30" x14ac:dyDescent="0.25">
      <c r="A23" s="26"/>
      <c r="B23" s="29"/>
      <c r="C23" s="21" t="s">
        <v>183</v>
      </c>
      <c r="D23" s="3" t="s">
        <v>5</v>
      </c>
      <c r="E23" s="13">
        <v>6.86</v>
      </c>
    </row>
    <row r="24" spans="1:5" s="11" customFormat="1" ht="45" customHeight="1" x14ac:dyDescent="0.25">
      <c r="A24" s="26"/>
      <c r="B24" s="29"/>
      <c r="C24" s="31" t="s">
        <v>6</v>
      </c>
      <c r="D24" s="32"/>
      <c r="E24" s="33"/>
    </row>
    <row r="25" spans="1:5" ht="45" x14ac:dyDescent="0.25">
      <c r="A25" s="26"/>
      <c r="B25" s="29"/>
      <c r="C25" s="12" t="s">
        <v>130</v>
      </c>
      <c r="D25" s="3" t="s">
        <v>5</v>
      </c>
      <c r="E25" s="13">
        <v>38.44</v>
      </c>
    </row>
    <row r="26" spans="1:5" s="11" customFormat="1" ht="45" customHeight="1" x14ac:dyDescent="0.25">
      <c r="A26" s="26"/>
      <c r="B26" s="29"/>
      <c r="C26" s="31" t="s">
        <v>7</v>
      </c>
      <c r="D26" s="32"/>
      <c r="E26" s="33"/>
    </row>
    <row r="27" spans="1:5" s="11" customFormat="1" ht="45" customHeight="1" x14ac:dyDescent="0.25">
      <c r="A27" s="26"/>
      <c r="B27" s="29"/>
      <c r="C27" s="31" t="s">
        <v>8</v>
      </c>
      <c r="D27" s="32"/>
      <c r="E27" s="33"/>
    </row>
    <row r="28" spans="1:5" x14ac:dyDescent="0.25">
      <c r="A28" s="26"/>
      <c r="B28" s="29"/>
      <c r="C28" s="12" t="s">
        <v>9</v>
      </c>
      <c r="D28" s="3" t="s">
        <v>10</v>
      </c>
      <c r="E28" s="13">
        <v>1.139532210425481</v>
      </c>
    </row>
    <row r="29" spans="1:5" x14ac:dyDescent="0.25">
      <c r="A29" s="26"/>
      <c r="B29" s="29"/>
      <c r="C29" s="12" t="s">
        <v>11</v>
      </c>
      <c r="D29" s="3" t="s">
        <v>10</v>
      </c>
      <c r="E29" s="13">
        <v>1.9794044863095713E-2</v>
      </c>
    </row>
    <row r="30" spans="1:5" x14ac:dyDescent="0.25">
      <c r="A30" s="26"/>
      <c r="B30" s="29"/>
      <c r="C30" s="12" t="s">
        <v>12</v>
      </c>
      <c r="D30" s="3" t="s">
        <v>63</v>
      </c>
      <c r="E30" s="13">
        <v>0.36348201883006637</v>
      </c>
    </row>
    <row r="31" spans="1:5" x14ac:dyDescent="0.25">
      <c r="A31" s="26"/>
      <c r="B31" s="29"/>
      <c r="C31" s="12" t="s">
        <v>13</v>
      </c>
      <c r="D31" s="3" t="s">
        <v>14</v>
      </c>
      <c r="E31" s="13">
        <v>69.16840731070495</v>
      </c>
    </row>
    <row r="32" spans="1:5" x14ac:dyDescent="0.25">
      <c r="A32" s="26"/>
      <c r="B32" s="29"/>
      <c r="C32" s="12" t="s">
        <v>15</v>
      </c>
      <c r="D32" s="3" t="s">
        <v>63</v>
      </c>
      <c r="E32" s="13">
        <v>0.85574644549763035</v>
      </c>
    </row>
    <row r="33" spans="1:5" x14ac:dyDescent="0.25">
      <c r="A33" s="26"/>
      <c r="B33" s="29"/>
      <c r="C33" s="12" t="s">
        <v>16</v>
      </c>
      <c r="D33" s="3" t="s">
        <v>63</v>
      </c>
      <c r="E33" s="13">
        <v>1.0145631067961163</v>
      </c>
    </row>
    <row r="34" spans="1:5" x14ac:dyDescent="0.25">
      <c r="A34" s="26"/>
      <c r="B34" s="29"/>
      <c r="C34" s="12" t="s">
        <v>184</v>
      </c>
      <c r="D34" s="3" t="s">
        <v>185</v>
      </c>
      <c r="E34" s="13">
        <v>371.86</v>
      </c>
    </row>
    <row r="35" spans="1:5" s="11" customFormat="1" ht="45" customHeight="1" x14ac:dyDescent="0.25">
      <c r="A35" s="26"/>
      <c r="B35" s="29"/>
      <c r="C35" s="31" t="s">
        <v>17</v>
      </c>
      <c r="D35" s="32"/>
      <c r="E35" s="33"/>
    </row>
    <row r="36" spans="1:5" x14ac:dyDescent="0.25">
      <c r="A36" s="26"/>
      <c r="B36" s="29"/>
      <c r="C36" s="1" t="s">
        <v>131</v>
      </c>
      <c r="D36" s="3" t="s">
        <v>5</v>
      </c>
      <c r="E36" s="13">
        <v>27.35</v>
      </c>
    </row>
    <row r="37" spans="1:5" x14ac:dyDescent="0.25">
      <c r="A37" s="26"/>
      <c r="B37" s="29"/>
      <c r="C37" s="1" t="s">
        <v>18</v>
      </c>
      <c r="D37" s="3" t="s">
        <v>5</v>
      </c>
      <c r="E37" s="13">
        <v>13.02</v>
      </c>
    </row>
    <row r="38" spans="1:5" x14ac:dyDescent="0.25">
      <c r="A38" s="26"/>
      <c r="B38" s="29"/>
      <c r="C38" s="1" t="s">
        <v>19</v>
      </c>
      <c r="D38" s="3" t="s">
        <v>5</v>
      </c>
      <c r="E38" s="13">
        <v>14.16</v>
      </c>
    </row>
    <row r="39" spans="1:5" x14ac:dyDescent="0.25">
      <c r="A39" s="26"/>
      <c r="B39" s="29"/>
      <c r="C39" s="1" t="s">
        <v>20</v>
      </c>
      <c r="D39" s="3" t="s">
        <v>5</v>
      </c>
      <c r="E39" s="13">
        <v>160.78</v>
      </c>
    </row>
    <row r="40" spans="1:5" x14ac:dyDescent="0.25">
      <c r="A40" s="26"/>
      <c r="B40" s="29"/>
      <c r="C40" s="1" t="s">
        <v>21</v>
      </c>
      <c r="D40" s="3" t="s">
        <v>5</v>
      </c>
      <c r="E40" s="13">
        <v>172.46</v>
      </c>
    </row>
    <row r="41" spans="1:5" x14ac:dyDescent="0.25">
      <c r="A41" s="26"/>
      <c r="B41" s="29"/>
      <c r="C41" s="1" t="s">
        <v>22</v>
      </c>
      <c r="D41" s="3" t="s">
        <v>5</v>
      </c>
      <c r="E41" s="13">
        <v>23.95</v>
      </c>
    </row>
    <row r="42" spans="1:5" x14ac:dyDescent="0.25">
      <c r="A42" s="26"/>
      <c r="B42" s="29"/>
      <c r="C42" s="1" t="s">
        <v>186</v>
      </c>
      <c r="D42" s="3" t="s">
        <v>5</v>
      </c>
      <c r="E42" s="13">
        <v>8.81</v>
      </c>
    </row>
    <row r="43" spans="1:5" x14ac:dyDescent="0.25">
      <c r="A43" s="26"/>
      <c r="B43" s="29"/>
      <c r="C43" s="1" t="s">
        <v>23</v>
      </c>
      <c r="D43" s="3" t="s">
        <v>5</v>
      </c>
      <c r="E43" s="13">
        <v>28.98</v>
      </c>
    </row>
    <row r="44" spans="1:5" x14ac:dyDescent="0.25">
      <c r="A44" s="26"/>
      <c r="B44" s="29"/>
      <c r="C44" s="1" t="s">
        <v>24</v>
      </c>
      <c r="D44" s="3" t="s">
        <v>5</v>
      </c>
      <c r="E44" s="13">
        <v>26.68</v>
      </c>
    </row>
    <row r="45" spans="1:5" x14ac:dyDescent="0.25">
      <c r="A45" s="26"/>
      <c r="B45" s="29"/>
      <c r="C45" s="1" t="s">
        <v>25</v>
      </c>
      <c r="D45" s="3" t="s">
        <v>5</v>
      </c>
      <c r="E45" s="13">
        <v>457.95</v>
      </c>
    </row>
    <row r="46" spans="1:5" s="11" customFormat="1" ht="45" customHeight="1" x14ac:dyDescent="0.25">
      <c r="A46" s="26"/>
      <c r="B46" s="29"/>
      <c r="C46" s="31" t="s">
        <v>26</v>
      </c>
      <c r="D46" s="32"/>
      <c r="E46" s="33"/>
    </row>
    <row r="47" spans="1:5" x14ac:dyDescent="0.25">
      <c r="A47" s="26"/>
      <c r="B47" s="29"/>
      <c r="C47" s="1" t="s">
        <v>132</v>
      </c>
      <c r="D47" s="3" t="s">
        <v>5</v>
      </c>
      <c r="E47" s="13"/>
    </row>
    <row r="48" spans="1:5" x14ac:dyDescent="0.25">
      <c r="A48" s="26"/>
      <c r="B48" s="29"/>
      <c r="C48" s="1" t="s">
        <v>133</v>
      </c>
      <c r="D48" s="3" t="s">
        <v>5</v>
      </c>
      <c r="E48" s="13">
        <v>2.36</v>
      </c>
    </row>
    <row r="49" spans="1:5" x14ac:dyDescent="0.25">
      <c r="A49" s="26"/>
      <c r="B49" s="29"/>
      <c r="C49" s="1" t="s">
        <v>27</v>
      </c>
      <c r="D49" s="3" t="s">
        <v>5</v>
      </c>
      <c r="E49" s="13">
        <v>21.13</v>
      </c>
    </row>
    <row r="50" spans="1:5" x14ac:dyDescent="0.25">
      <c r="A50" s="26"/>
      <c r="B50" s="29"/>
      <c r="C50" s="1" t="s">
        <v>28</v>
      </c>
      <c r="D50" s="3" t="s">
        <v>5</v>
      </c>
      <c r="E50" s="13">
        <v>47.08</v>
      </c>
    </row>
    <row r="51" spans="1:5" x14ac:dyDescent="0.25">
      <c r="A51" s="26"/>
      <c r="B51" s="29"/>
      <c r="C51" s="1" t="s">
        <v>134</v>
      </c>
      <c r="D51" s="3" t="s">
        <v>5</v>
      </c>
      <c r="E51" s="13">
        <v>7.82</v>
      </c>
    </row>
    <row r="52" spans="1:5" x14ac:dyDescent="0.25">
      <c r="A52" s="26"/>
      <c r="B52" s="29"/>
      <c r="C52" s="1" t="s">
        <v>29</v>
      </c>
      <c r="D52" s="3" t="s">
        <v>5</v>
      </c>
      <c r="E52" s="13">
        <v>0.39</v>
      </c>
    </row>
    <row r="53" spans="1:5" x14ac:dyDescent="0.25">
      <c r="A53" s="26"/>
      <c r="B53" s="29"/>
      <c r="C53" s="1" t="s">
        <v>187</v>
      </c>
      <c r="D53" s="3" t="s">
        <v>5</v>
      </c>
      <c r="E53" s="13">
        <v>2.0299999999999998</v>
      </c>
    </row>
    <row r="54" spans="1:5" x14ac:dyDescent="0.25">
      <c r="A54" s="26"/>
      <c r="B54" s="29"/>
      <c r="C54" s="1" t="s">
        <v>30</v>
      </c>
      <c r="D54" s="3" t="s">
        <v>5</v>
      </c>
      <c r="E54" s="13">
        <v>45.25</v>
      </c>
    </row>
    <row r="55" spans="1:5" x14ac:dyDescent="0.25">
      <c r="A55" s="26"/>
      <c r="B55" s="29"/>
      <c r="C55" s="1" t="s">
        <v>31</v>
      </c>
      <c r="D55" s="3" t="s">
        <v>5</v>
      </c>
      <c r="E55" s="13">
        <v>6.82</v>
      </c>
    </row>
    <row r="56" spans="1:5" x14ac:dyDescent="0.25">
      <c r="A56" s="26"/>
      <c r="B56" s="29"/>
      <c r="C56" s="1" t="s">
        <v>32</v>
      </c>
      <c r="D56" s="3" t="s">
        <v>5</v>
      </c>
      <c r="E56" s="13">
        <v>60.25</v>
      </c>
    </row>
    <row r="57" spans="1:5" x14ac:dyDescent="0.25">
      <c r="A57" s="26"/>
      <c r="B57" s="29"/>
      <c r="C57" s="1" t="s">
        <v>33</v>
      </c>
      <c r="D57" s="3" t="s">
        <v>5</v>
      </c>
      <c r="E57" s="13">
        <v>37.67</v>
      </c>
    </row>
    <row r="58" spans="1:5" x14ac:dyDescent="0.25">
      <c r="A58" s="26"/>
      <c r="B58" s="29"/>
      <c r="C58" s="1" t="s">
        <v>135</v>
      </c>
      <c r="D58" s="3" t="s">
        <v>5</v>
      </c>
      <c r="E58" s="13">
        <v>22.74</v>
      </c>
    </row>
    <row r="59" spans="1:5" ht="105" x14ac:dyDescent="0.25">
      <c r="A59" s="26"/>
      <c r="B59" s="29"/>
      <c r="C59" s="1" t="s">
        <v>136</v>
      </c>
      <c r="D59" s="3" t="s">
        <v>5</v>
      </c>
      <c r="E59" s="13">
        <v>0.95</v>
      </c>
    </row>
    <row r="60" spans="1:5" ht="30" x14ac:dyDescent="0.25">
      <c r="A60" s="26"/>
      <c r="B60" s="29"/>
      <c r="C60" s="1" t="s">
        <v>137</v>
      </c>
      <c r="D60" s="3" t="s">
        <v>5</v>
      </c>
      <c r="E60" s="13">
        <v>62.55</v>
      </c>
    </row>
    <row r="61" spans="1:5" ht="45" x14ac:dyDescent="0.25">
      <c r="A61" s="26"/>
      <c r="B61" s="29"/>
      <c r="C61" s="1" t="s">
        <v>138</v>
      </c>
      <c r="D61" s="3" t="s">
        <v>5</v>
      </c>
      <c r="E61" s="13">
        <v>26.12</v>
      </c>
    </row>
    <row r="62" spans="1:5" ht="60" x14ac:dyDescent="0.25">
      <c r="A62" s="26"/>
      <c r="B62" s="29"/>
      <c r="C62" s="1" t="s">
        <v>139</v>
      </c>
      <c r="D62" s="3" t="s">
        <v>5</v>
      </c>
      <c r="E62" s="13">
        <v>0.82</v>
      </c>
    </row>
    <row r="63" spans="1:5" ht="45" x14ac:dyDescent="0.25">
      <c r="A63" s="26"/>
      <c r="B63" s="29"/>
      <c r="C63" s="1" t="s">
        <v>140</v>
      </c>
      <c r="D63" s="3" t="s">
        <v>5</v>
      </c>
      <c r="E63" s="13">
        <v>48.43</v>
      </c>
    </row>
    <row r="64" spans="1:5" ht="45" x14ac:dyDescent="0.25">
      <c r="A64" s="26"/>
      <c r="B64" s="29"/>
      <c r="C64" s="1" t="s">
        <v>141</v>
      </c>
      <c r="D64" s="3" t="s">
        <v>5</v>
      </c>
      <c r="E64" s="13">
        <v>7.08</v>
      </c>
    </row>
    <row r="65" spans="1:5" ht="30" x14ac:dyDescent="0.25">
      <c r="A65" s="26"/>
      <c r="B65" s="29"/>
      <c r="C65" s="1" t="s">
        <v>142</v>
      </c>
      <c r="D65" s="3" t="s">
        <v>5</v>
      </c>
      <c r="E65" s="13">
        <v>5.92</v>
      </c>
    </row>
    <row r="66" spans="1:5" s="11" customFormat="1" ht="45" customHeight="1" x14ac:dyDescent="0.25">
      <c r="A66" s="26"/>
      <c r="B66" s="29"/>
      <c r="C66" s="31" t="s">
        <v>34</v>
      </c>
      <c r="D66" s="32"/>
      <c r="E66" s="33"/>
    </row>
    <row r="67" spans="1:5" x14ac:dyDescent="0.25">
      <c r="A67" s="26"/>
      <c r="B67" s="29"/>
      <c r="C67" s="1" t="s">
        <v>35</v>
      </c>
      <c r="D67" s="3" t="s">
        <v>5</v>
      </c>
      <c r="E67" s="13">
        <v>44.44</v>
      </c>
    </row>
    <row r="68" spans="1:5" x14ac:dyDescent="0.25">
      <c r="A68" s="26"/>
      <c r="B68" s="29"/>
      <c r="C68" s="1" t="s">
        <v>36</v>
      </c>
      <c r="D68" s="3" t="s">
        <v>5</v>
      </c>
      <c r="E68" s="13">
        <v>0.5</v>
      </c>
    </row>
    <row r="69" spans="1:5" x14ac:dyDescent="0.25">
      <c r="A69" s="26"/>
      <c r="B69" s="29"/>
      <c r="C69" s="1" t="s">
        <v>37</v>
      </c>
      <c r="D69" s="3" t="s">
        <v>5</v>
      </c>
      <c r="E69" s="13">
        <v>1.41</v>
      </c>
    </row>
    <row r="70" spans="1:5" x14ac:dyDescent="0.25">
      <c r="A70" s="26"/>
      <c r="B70" s="29"/>
      <c r="C70" s="1" t="s">
        <v>143</v>
      </c>
      <c r="D70" s="3" t="s">
        <v>5</v>
      </c>
      <c r="E70" s="13">
        <v>3.11</v>
      </c>
    </row>
    <row r="71" spans="1:5" x14ac:dyDescent="0.25">
      <c r="A71" s="26"/>
      <c r="B71" s="29"/>
      <c r="C71" s="1" t="s">
        <v>144</v>
      </c>
      <c r="D71" s="3" t="s">
        <v>5</v>
      </c>
      <c r="E71" s="13">
        <v>5.27</v>
      </c>
    </row>
    <row r="72" spans="1:5" x14ac:dyDescent="0.25">
      <c r="A72" s="26"/>
      <c r="B72" s="29"/>
      <c r="C72" s="1" t="s">
        <v>38</v>
      </c>
      <c r="D72" s="3" t="s">
        <v>5</v>
      </c>
      <c r="E72" s="13">
        <v>0.89</v>
      </c>
    </row>
    <row r="73" spans="1:5" x14ac:dyDescent="0.25">
      <c r="A73" s="26"/>
      <c r="B73" s="29"/>
      <c r="C73" s="1" t="s">
        <v>39</v>
      </c>
      <c r="D73" s="3" t="s">
        <v>5</v>
      </c>
      <c r="E73" s="13">
        <v>0.45</v>
      </c>
    </row>
    <row r="74" spans="1:5" x14ac:dyDescent="0.25">
      <c r="A74" s="26"/>
      <c r="B74" s="29"/>
      <c r="C74" s="1" t="s">
        <v>145</v>
      </c>
      <c r="D74" s="3" t="s">
        <v>5</v>
      </c>
      <c r="E74" s="13">
        <v>0.2</v>
      </c>
    </row>
    <row r="75" spans="1:5" x14ac:dyDescent="0.25">
      <c r="A75" s="26"/>
      <c r="B75" s="29"/>
      <c r="C75" s="1" t="s">
        <v>40</v>
      </c>
      <c r="D75" s="3" t="s">
        <v>5</v>
      </c>
      <c r="E75" s="13">
        <v>1.34</v>
      </c>
    </row>
    <row r="76" spans="1:5" s="11" customFormat="1" ht="45" customHeight="1" x14ac:dyDescent="0.25">
      <c r="A76" s="26"/>
      <c r="B76" s="29"/>
      <c r="C76" s="31" t="s">
        <v>41</v>
      </c>
      <c r="D76" s="32"/>
      <c r="E76" s="33"/>
    </row>
    <row r="77" spans="1:5" x14ac:dyDescent="0.25">
      <c r="A77" s="26"/>
      <c r="B77" s="29"/>
      <c r="C77" s="1" t="s">
        <v>146</v>
      </c>
      <c r="D77" s="3" t="s">
        <v>5</v>
      </c>
      <c r="E77" s="13">
        <v>5.65</v>
      </c>
    </row>
    <row r="78" spans="1:5" ht="120" x14ac:dyDescent="0.25">
      <c r="A78" s="26"/>
      <c r="B78" s="29"/>
      <c r="C78" s="2" t="s">
        <v>147</v>
      </c>
      <c r="D78" s="3" t="s">
        <v>5</v>
      </c>
      <c r="E78" s="13">
        <v>7.9</v>
      </c>
    </row>
    <row r="79" spans="1:5" ht="225" x14ac:dyDescent="0.25">
      <c r="A79" s="26"/>
      <c r="B79" s="29"/>
      <c r="C79" s="2" t="s">
        <v>148</v>
      </c>
      <c r="D79" s="3" t="s">
        <v>5</v>
      </c>
      <c r="E79" s="13">
        <v>4.7699999999999996</v>
      </c>
    </row>
    <row r="80" spans="1:5" ht="60" x14ac:dyDescent="0.25">
      <c r="A80" s="26"/>
      <c r="B80" s="29"/>
      <c r="C80" s="22" t="s">
        <v>188</v>
      </c>
      <c r="D80" s="3" t="s">
        <v>5</v>
      </c>
      <c r="E80" s="19">
        <v>0.56000000000000005</v>
      </c>
    </row>
    <row r="81" spans="1:5" s="11" customFormat="1" ht="45" customHeight="1" x14ac:dyDescent="0.25">
      <c r="A81" s="26"/>
      <c r="B81" s="29"/>
      <c r="C81" s="31" t="s">
        <v>42</v>
      </c>
      <c r="D81" s="32"/>
      <c r="E81" s="33"/>
    </row>
    <row r="82" spans="1:5" ht="60" x14ac:dyDescent="0.25">
      <c r="A82" s="26"/>
      <c r="B82" s="29"/>
      <c r="C82" s="1" t="s">
        <v>149</v>
      </c>
      <c r="D82" s="3" t="s">
        <v>5</v>
      </c>
      <c r="E82" s="13">
        <v>8046.8</v>
      </c>
    </row>
    <row r="83" spans="1:5" x14ac:dyDescent="0.25">
      <c r="A83" s="26"/>
      <c r="B83" s="29"/>
      <c r="C83" s="1" t="s">
        <v>150</v>
      </c>
      <c r="D83" s="3" t="s">
        <v>5</v>
      </c>
      <c r="E83" s="13">
        <v>4818.51</v>
      </c>
    </row>
    <row r="84" spans="1:5" x14ac:dyDescent="0.25">
      <c r="A84" s="26"/>
      <c r="B84" s="29"/>
      <c r="C84" s="1" t="s">
        <v>151</v>
      </c>
      <c r="D84" s="3" t="s">
        <v>5</v>
      </c>
      <c r="E84" s="13">
        <v>223.17</v>
      </c>
    </row>
    <row r="85" spans="1:5" x14ac:dyDescent="0.25">
      <c r="A85" s="26"/>
      <c r="B85" s="29"/>
      <c r="C85" s="1" t="s">
        <v>43</v>
      </c>
      <c r="D85" s="3" t="s">
        <v>5</v>
      </c>
      <c r="E85" s="13">
        <v>2768.07</v>
      </c>
    </row>
    <row r="86" spans="1:5" s="11" customFormat="1" ht="45" customHeight="1" x14ac:dyDescent="0.25">
      <c r="A86" s="26"/>
      <c r="B86" s="29"/>
      <c r="C86" s="31" t="s">
        <v>44</v>
      </c>
      <c r="D86" s="32"/>
      <c r="E86" s="33"/>
    </row>
    <row r="87" spans="1:5" x14ac:dyDescent="0.25">
      <c r="A87" s="26"/>
      <c r="B87" s="29"/>
      <c r="C87" s="1" t="s">
        <v>45</v>
      </c>
      <c r="D87" s="3" t="s">
        <v>5</v>
      </c>
      <c r="E87" s="13">
        <v>41.56</v>
      </c>
    </row>
    <row r="88" spans="1:5" x14ac:dyDescent="0.25">
      <c r="A88" s="26"/>
      <c r="B88" s="29"/>
      <c r="C88" s="1" t="s">
        <v>46</v>
      </c>
      <c r="D88" s="3" t="s">
        <v>5</v>
      </c>
      <c r="E88" s="13">
        <v>2.69</v>
      </c>
    </row>
    <row r="89" spans="1:5" x14ac:dyDescent="0.25">
      <c r="A89" s="26"/>
      <c r="B89" s="29"/>
      <c r="C89" s="1" t="s">
        <v>47</v>
      </c>
      <c r="D89" s="3" t="s">
        <v>5</v>
      </c>
      <c r="E89" s="13">
        <v>30.54</v>
      </c>
    </row>
    <row r="90" spans="1:5" x14ac:dyDescent="0.25">
      <c r="A90" s="26"/>
      <c r="B90" s="29"/>
      <c r="C90" s="1" t="s">
        <v>152</v>
      </c>
      <c r="D90" s="3" t="s">
        <v>5</v>
      </c>
      <c r="E90" s="13">
        <v>16.66</v>
      </c>
    </row>
    <row r="91" spans="1:5" ht="60" x14ac:dyDescent="0.25">
      <c r="A91" s="26"/>
      <c r="B91" s="29"/>
      <c r="C91" s="1" t="s">
        <v>189</v>
      </c>
      <c r="D91" s="3" t="s">
        <v>5</v>
      </c>
      <c r="E91" s="13">
        <v>148.19</v>
      </c>
    </row>
    <row r="92" spans="1:5" x14ac:dyDescent="0.25">
      <c r="A92" s="26"/>
      <c r="B92" s="29"/>
      <c r="C92" s="1" t="s">
        <v>48</v>
      </c>
      <c r="D92" s="3" t="s">
        <v>5</v>
      </c>
      <c r="E92" s="13">
        <f>68.1+1153.09</f>
        <v>1221.1899999999998</v>
      </c>
    </row>
    <row r="93" spans="1:5" ht="30" x14ac:dyDescent="0.25">
      <c r="A93" s="26"/>
      <c r="B93" s="29"/>
      <c r="C93" s="1" t="s">
        <v>190</v>
      </c>
      <c r="D93" s="3" t="s">
        <v>5</v>
      </c>
      <c r="E93" s="13">
        <v>5.64</v>
      </c>
    </row>
    <row r="94" spans="1:5" ht="45" x14ac:dyDescent="0.25">
      <c r="A94" s="26"/>
      <c r="B94" s="29"/>
      <c r="C94" s="1" t="s">
        <v>191</v>
      </c>
      <c r="D94" s="3" t="s">
        <v>5</v>
      </c>
      <c r="E94" s="13">
        <v>37.11</v>
      </c>
    </row>
    <row r="95" spans="1:5" ht="30" x14ac:dyDescent="0.25">
      <c r="A95" s="26"/>
      <c r="B95" s="29"/>
      <c r="C95" s="1" t="s">
        <v>192</v>
      </c>
      <c r="D95" s="3" t="s">
        <v>5</v>
      </c>
      <c r="E95" s="13">
        <v>21.37</v>
      </c>
    </row>
    <row r="96" spans="1:5" x14ac:dyDescent="0.25">
      <c r="A96" s="26"/>
      <c r="B96" s="29"/>
      <c r="C96" s="1" t="s">
        <v>52</v>
      </c>
      <c r="D96" s="3" t="s">
        <v>5</v>
      </c>
      <c r="E96" s="13">
        <v>252.69</v>
      </c>
    </row>
    <row r="97" spans="1:5" x14ac:dyDescent="0.25">
      <c r="A97" s="26"/>
      <c r="B97" s="29"/>
      <c r="C97" s="1" t="s">
        <v>153</v>
      </c>
      <c r="D97" s="3" t="s">
        <v>5</v>
      </c>
      <c r="E97" s="13">
        <v>0.92</v>
      </c>
    </row>
    <row r="98" spans="1:5" ht="30" x14ac:dyDescent="0.25">
      <c r="A98" s="26"/>
      <c r="B98" s="29"/>
      <c r="C98" s="1" t="s">
        <v>53</v>
      </c>
      <c r="D98" s="3" t="s">
        <v>5</v>
      </c>
      <c r="E98" s="13">
        <v>25</v>
      </c>
    </row>
    <row r="99" spans="1:5" ht="14.45" customHeight="1" x14ac:dyDescent="0.25">
      <c r="A99" s="26"/>
      <c r="B99" s="29"/>
      <c r="C99" s="1" t="s">
        <v>193</v>
      </c>
      <c r="D99" s="3" t="s">
        <v>5</v>
      </c>
      <c r="E99" s="13">
        <v>6.34</v>
      </c>
    </row>
    <row r="100" spans="1:5" x14ac:dyDescent="0.25">
      <c r="A100" s="26"/>
      <c r="B100" s="29"/>
      <c r="C100" s="1" t="s">
        <v>54</v>
      </c>
      <c r="D100" s="3" t="s">
        <v>5</v>
      </c>
      <c r="E100" s="13">
        <v>10.52</v>
      </c>
    </row>
    <row r="101" spans="1:5" x14ac:dyDescent="0.25">
      <c r="A101" s="26"/>
      <c r="B101" s="29"/>
      <c r="C101" s="1" t="s">
        <v>174</v>
      </c>
      <c r="D101" s="3" t="s">
        <v>5</v>
      </c>
      <c r="E101" s="13"/>
    </row>
    <row r="102" spans="1:5" x14ac:dyDescent="0.25">
      <c r="A102" s="26"/>
      <c r="B102" s="29"/>
      <c r="C102" s="1" t="s">
        <v>154</v>
      </c>
      <c r="D102" s="3" t="s">
        <v>5</v>
      </c>
      <c r="E102" s="13">
        <v>1.7</v>
      </c>
    </row>
    <row r="103" spans="1:5" x14ac:dyDescent="0.25">
      <c r="A103" s="26"/>
      <c r="B103" s="29"/>
      <c r="C103" s="1" t="s">
        <v>194</v>
      </c>
      <c r="D103" s="3" t="s">
        <v>5</v>
      </c>
      <c r="E103" s="13">
        <v>8.7200000000000006</v>
      </c>
    </row>
    <row r="104" spans="1:5" x14ac:dyDescent="0.25">
      <c r="A104" s="26"/>
      <c r="B104" s="29"/>
      <c r="C104" s="1" t="s">
        <v>55</v>
      </c>
      <c r="D104" s="3" t="s">
        <v>5</v>
      </c>
      <c r="E104" s="13">
        <v>141.71</v>
      </c>
    </row>
    <row r="105" spans="1:5" x14ac:dyDescent="0.25">
      <c r="A105" s="26"/>
      <c r="B105" s="29"/>
      <c r="C105" s="1" t="s">
        <v>195</v>
      </c>
      <c r="D105" s="3" t="s">
        <v>5</v>
      </c>
      <c r="E105" s="13">
        <v>0.56000000000000005</v>
      </c>
    </row>
    <row r="106" spans="1:5" x14ac:dyDescent="0.25">
      <c r="A106" s="26"/>
      <c r="B106" s="29"/>
      <c r="C106" s="1" t="s">
        <v>56</v>
      </c>
      <c r="D106" s="3" t="s">
        <v>5</v>
      </c>
      <c r="E106" s="13"/>
    </row>
    <row r="107" spans="1:5" x14ac:dyDescent="0.25">
      <c r="A107" s="26"/>
      <c r="B107" s="29"/>
      <c r="C107" s="1" t="s">
        <v>57</v>
      </c>
      <c r="D107" s="3" t="s">
        <v>5</v>
      </c>
      <c r="E107" s="13">
        <v>35.299999999999997</v>
      </c>
    </row>
    <row r="108" spans="1:5" x14ac:dyDescent="0.25">
      <c r="A108" s="26"/>
      <c r="B108" s="29"/>
      <c r="C108" s="1" t="s">
        <v>156</v>
      </c>
      <c r="D108" s="3" t="s">
        <v>5</v>
      </c>
      <c r="E108" s="13">
        <v>11.78</v>
      </c>
    </row>
    <row r="109" spans="1:5" ht="60" x14ac:dyDescent="0.25">
      <c r="A109" s="26"/>
      <c r="B109" s="29"/>
      <c r="C109" s="1" t="s">
        <v>157</v>
      </c>
      <c r="D109" s="3" t="s">
        <v>5</v>
      </c>
      <c r="E109" s="13"/>
    </row>
    <row r="110" spans="1:5" ht="30" x14ac:dyDescent="0.25">
      <c r="A110" s="26"/>
      <c r="B110" s="29"/>
      <c r="C110" s="1" t="s">
        <v>158</v>
      </c>
      <c r="D110" s="3" t="s">
        <v>5</v>
      </c>
      <c r="E110" s="13">
        <v>2.31</v>
      </c>
    </row>
    <row r="111" spans="1:5" x14ac:dyDescent="0.25">
      <c r="A111" s="26"/>
      <c r="B111" s="29"/>
      <c r="C111" s="1" t="s">
        <v>58</v>
      </c>
      <c r="D111" s="3" t="s">
        <v>5</v>
      </c>
      <c r="E111" s="13">
        <f>74.58+27.04+3.44+17.42+21.72+94.24</f>
        <v>238.44</v>
      </c>
    </row>
    <row r="112" spans="1:5" ht="90" x14ac:dyDescent="0.25">
      <c r="A112" s="26"/>
      <c r="B112" s="29"/>
      <c r="C112" s="1" t="s">
        <v>159</v>
      </c>
      <c r="D112" s="3" t="s">
        <v>5</v>
      </c>
      <c r="E112" s="13">
        <v>4.51</v>
      </c>
    </row>
    <row r="113" spans="1:7" ht="75" x14ac:dyDescent="0.25">
      <c r="A113" s="26"/>
      <c r="B113" s="29"/>
      <c r="C113" s="1" t="s">
        <v>59</v>
      </c>
      <c r="D113" s="3" t="s">
        <v>5</v>
      </c>
      <c r="E113" s="13">
        <v>4.53</v>
      </c>
    </row>
    <row r="114" spans="1:7" ht="45" x14ac:dyDescent="0.25">
      <c r="A114" s="26"/>
      <c r="B114" s="29"/>
      <c r="C114" s="1" t="s">
        <v>160</v>
      </c>
      <c r="D114" s="3" t="s">
        <v>5</v>
      </c>
      <c r="E114" s="13">
        <v>13.94</v>
      </c>
    </row>
    <row r="115" spans="1:7" ht="45" x14ac:dyDescent="0.25">
      <c r="A115" s="26"/>
      <c r="B115" s="29"/>
      <c r="C115" s="1" t="s">
        <v>60</v>
      </c>
      <c r="D115" s="3" t="s">
        <v>5</v>
      </c>
      <c r="E115" s="13">
        <v>12.9</v>
      </c>
    </row>
    <row r="116" spans="1:7" ht="81" customHeight="1" x14ac:dyDescent="0.25">
      <c r="A116" s="26"/>
      <c r="B116" s="29"/>
      <c r="C116" s="1" t="s">
        <v>161</v>
      </c>
      <c r="D116" s="3" t="s">
        <v>5</v>
      </c>
      <c r="E116" s="13">
        <v>7.94</v>
      </c>
    </row>
    <row r="117" spans="1:7" ht="186" customHeight="1" x14ac:dyDescent="0.25">
      <c r="A117" s="26"/>
      <c r="B117" s="29"/>
      <c r="C117" s="1" t="s">
        <v>162</v>
      </c>
      <c r="D117" s="3" t="s">
        <v>5</v>
      </c>
      <c r="E117" s="13">
        <v>5.98</v>
      </c>
    </row>
    <row r="118" spans="1:7" ht="52.5" customHeight="1" x14ac:dyDescent="0.25">
      <c r="A118" s="26"/>
      <c r="B118" s="29"/>
      <c r="C118" s="1" t="s">
        <v>163</v>
      </c>
      <c r="D118" s="3" t="s">
        <v>5</v>
      </c>
      <c r="E118" s="13">
        <v>0.39</v>
      </c>
    </row>
    <row r="119" spans="1:7" ht="49.5" customHeight="1" x14ac:dyDescent="0.25">
      <c r="A119" s="26"/>
      <c r="B119" s="29"/>
      <c r="C119" s="1" t="s">
        <v>164</v>
      </c>
      <c r="D119" s="3" t="s">
        <v>5</v>
      </c>
      <c r="E119" s="13">
        <v>5.46</v>
      </c>
    </row>
    <row r="120" spans="1:7" ht="94.5" customHeight="1" x14ac:dyDescent="0.25">
      <c r="A120" s="26"/>
      <c r="B120" s="29"/>
      <c r="C120" s="1" t="s">
        <v>165</v>
      </c>
      <c r="D120" s="3" t="s">
        <v>5</v>
      </c>
      <c r="E120" s="13">
        <f>1.9+11214.46</f>
        <v>11216.359999999999</v>
      </c>
    </row>
    <row r="121" spans="1:7" ht="45" x14ac:dyDescent="0.25">
      <c r="A121" s="26"/>
      <c r="B121" s="29"/>
      <c r="C121" s="1" t="s">
        <v>166</v>
      </c>
      <c r="D121" s="3" t="s">
        <v>5</v>
      </c>
      <c r="E121" s="13">
        <v>6.77</v>
      </c>
    </row>
    <row r="122" spans="1:7" ht="30" x14ac:dyDescent="0.25">
      <c r="A122" s="26"/>
      <c r="B122" s="29"/>
      <c r="C122" s="1" t="s">
        <v>167</v>
      </c>
      <c r="D122" s="3" t="s">
        <v>5</v>
      </c>
      <c r="E122" s="13">
        <v>1.35</v>
      </c>
    </row>
    <row r="123" spans="1:7" ht="45" x14ac:dyDescent="0.25">
      <c r="A123" s="26"/>
      <c r="B123" s="29"/>
      <c r="C123" s="1" t="s">
        <v>168</v>
      </c>
      <c r="D123" s="3" t="s">
        <v>5</v>
      </c>
      <c r="E123" s="13">
        <f>27.53+0.51</f>
        <v>28.040000000000003</v>
      </c>
    </row>
    <row r="124" spans="1:7" ht="60" x14ac:dyDescent="0.25">
      <c r="A124" s="26"/>
      <c r="B124" s="29"/>
      <c r="C124" s="1" t="s">
        <v>169</v>
      </c>
      <c r="D124" s="3" t="s">
        <v>5</v>
      </c>
      <c r="E124" s="13">
        <v>10.44</v>
      </c>
    </row>
    <row r="125" spans="1:7" ht="30" x14ac:dyDescent="0.25">
      <c r="A125" s="26"/>
      <c r="B125" s="29"/>
      <c r="C125" s="1" t="s">
        <v>61</v>
      </c>
      <c r="D125" s="3" t="s">
        <v>5</v>
      </c>
      <c r="E125" s="13">
        <v>9.69</v>
      </c>
    </row>
    <row r="126" spans="1:7" x14ac:dyDescent="0.25">
      <c r="A126" s="27"/>
      <c r="B126" s="30"/>
      <c r="C126" s="1" t="s">
        <v>62</v>
      </c>
      <c r="D126" s="3" t="s">
        <v>5</v>
      </c>
      <c r="E126" s="13">
        <v>11.13</v>
      </c>
    </row>
    <row r="128" spans="1:7" x14ac:dyDescent="0.25">
      <c r="E128" s="15"/>
      <c r="G128" s="15"/>
    </row>
  </sheetData>
  <mergeCells count="15">
    <mergeCell ref="A7:E7"/>
    <mergeCell ref="C12:E12"/>
    <mergeCell ref="C13:E13"/>
    <mergeCell ref="C15:E15"/>
    <mergeCell ref="A12:A126"/>
    <mergeCell ref="B12:B126"/>
    <mergeCell ref="C24:E24"/>
    <mergeCell ref="C27:E27"/>
    <mergeCell ref="C35:E35"/>
    <mergeCell ref="C46:E46"/>
    <mergeCell ref="C66:E66"/>
    <mergeCell ref="C76:E76"/>
    <mergeCell ref="C81:E81"/>
    <mergeCell ref="C86:E86"/>
    <mergeCell ref="C26:E26"/>
  </mergeCells>
  <pageMargins left="0.7" right="0.7" top="0.75" bottom="0.75" header="0.3" footer="0.3"/>
  <pageSetup paperSize="9"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</vt:i4>
      </vt:variant>
    </vt:vector>
  </HeadingPairs>
  <TitlesOfParts>
    <vt:vector size="2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Лист13</vt:lpstr>
      <vt:lpstr>'7'!Область_печати</vt:lpstr>
      <vt:lpstr>'9'!Область_печати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Гафарова Анастасия Александровна</cp:lastModifiedBy>
  <cp:lastPrinted>2021-12-26T07:37:44Z</cp:lastPrinted>
  <dcterms:created xsi:type="dcterms:W3CDTF">2016-12-28T09:59:36Z</dcterms:created>
  <dcterms:modified xsi:type="dcterms:W3CDTF">2022-01-10T04:48:35Z</dcterms:modified>
</cp:coreProperties>
</file>