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Лист1!$A$1:$K$52</definedName>
  </definedNames>
  <calcPr calcId="125725"/>
</workbook>
</file>

<file path=xl/calcChain.xml><?xml version="1.0" encoding="utf-8"?>
<calcChain xmlns="http://schemas.openxmlformats.org/spreadsheetml/2006/main">
  <c r="J42" i="1"/>
  <c r="G25"/>
  <c r="G22"/>
  <c r="G19"/>
  <c r="G17"/>
  <c r="J41"/>
  <c r="I39"/>
  <c r="H39"/>
  <c r="G39"/>
  <c r="I37"/>
  <c r="H37"/>
  <c r="G37"/>
  <c r="J38"/>
  <c r="J40"/>
  <c r="J39" l="1"/>
  <c r="J37"/>
  <c r="H22"/>
  <c r="I22"/>
  <c r="J23"/>
  <c r="J22" l="1"/>
  <c r="H25"/>
  <c r="I25"/>
  <c r="J18"/>
  <c r="I19"/>
  <c r="H19"/>
  <c r="I17"/>
  <c r="I44" s="1"/>
  <c r="H17"/>
  <c r="H44" s="1"/>
  <c r="J28"/>
  <c r="J27"/>
  <c r="J21"/>
  <c r="J29"/>
  <c r="G44" l="1"/>
  <c r="J44" s="1"/>
  <c r="J25"/>
  <c r="J19"/>
  <c r="J17"/>
  <c r="J20"/>
</calcChain>
</file>

<file path=xl/sharedStrings.xml><?xml version="1.0" encoding="utf-8"?>
<sst xmlns="http://schemas.openxmlformats.org/spreadsheetml/2006/main" count="120" uniqueCount="57">
  <si>
    <t>Итого на период</t>
  </si>
  <si>
    <t>X</t>
  </si>
  <si>
    <t>009</t>
  </si>
  <si>
    <t>В том числе :</t>
  </si>
  <si>
    <t>Перечень мероприятий подпрограммы</t>
  </si>
  <si>
    <t>1102</t>
  </si>
  <si>
    <t>Ожидаемый результат от реализации подпрограммного мероприятия (в натуральном выражении)</t>
  </si>
  <si>
    <t>Цели, задачи, мероприятия подпрограммы</t>
  </si>
  <si>
    <t>Цель подпрограммы: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</si>
  <si>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Выполнение мероприятий по развитию физической культуры и спорта в ЗАТО Железногорск, запланированные муниципальной программой</t>
  </si>
  <si>
    <t>0910000060</t>
  </si>
  <si>
    <t>Х</t>
  </si>
  <si>
    <t>Приложение № 2</t>
  </si>
  <si>
    <t xml:space="preserve">к подпрограмме 1 «Развитие массовой физической культуры и спорта»
</t>
  </si>
  <si>
    <t>0910000000</t>
  </si>
  <si>
    <t>Администрация ЗАТО                          г. Железногорск</t>
  </si>
  <si>
    <t>Наименование главного распорядителя бюджетных средств</t>
  </si>
  <si>
    <t>КБК&lt;*&gt;</t>
  </si>
  <si>
    <t>КЦСР</t>
  </si>
  <si>
    <t>КВР</t>
  </si>
  <si>
    <t>КФСР</t>
  </si>
  <si>
    <t>КВСР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</si>
  <si>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</si>
  <si>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</si>
  <si>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</si>
  <si>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</si>
  <si>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</si>
  <si>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Главный распорядитель                             бюджетных средств</t>
  </si>
  <si>
    <t>Расходы, рублей</t>
  </si>
  <si>
    <t xml:space="preserve"> </t>
  </si>
  <si>
    <t>0910000210</t>
  </si>
  <si>
    <t>0910000220</t>
  </si>
  <si>
    <t>Мероприятие 1.1. Оказание услуг (выполнение работ) физкультурно-спортивными учреждениями</t>
  </si>
  <si>
    <t>Мероприятие 1.2. Проведение занятий в клубах по месту жительства физкультурно-спортивными организациями, реализующими программы спортивной подготовки</t>
  </si>
  <si>
    <t>Задача 4: Обеспечение эффективного управления отраслью «Физическая культура и спорт»</t>
  </si>
  <si>
    <t>Задача 1: Обеспечение доступа к объектам спорта;  проведение занятий физкультурно-спортивной направленности по месту проживания граждан
Задача 2: Организация и проведение официальных спортивных, физкультурных (физкультурно-оздоровительных) мероприятий
Задача 3: Организация мероприятий по подготовке спортивных сборных команд</t>
  </si>
  <si>
    <t>Мероприятие 4.1. Оказание содействия в реализации мероприятий по развитию физической культуры и спорта в ЗАТО Железногорск</t>
  </si>
  <si>
    <t xml:space="preserve">Выполнение МАУ «КОСС» муниципальных работ в рамках установленного учредителем муниципального задания: 128 штук в год; участие спортивных сборных команд ЗАТО Железногорск в выездных спортивных соревнованиях: не менее 700 человек в год
</t>
  </si>
  <si>
    <t>Мероприятие 1.3. Проведение занятий физкультурно-спортивной направленности по месту проживания граждан</t>
  </si>
  <si>
    <t>0910000250</t>
  </si>
  <si>
    <t xml:space="preserve">Проведение занятий в спортивных клубах по месту жительства физкультурно-спортивными организациями, реализующими программы спортивной подготовки:  2023 году - 4621 шт. в год., в 2024 году - 4621 шт. в год, в 2025 году - 4621 шт. в год. </t>
  </si>
  <si>
    <t xml:space="preserve">Проведение занятий физкультурно-спортивной направленности по месту проживания граждан в 2023 году - 2500 шт. в год., в 2024 году - 2500 шт. в год, в 2025 году - 2500 шт. в год. </t>
  </si>
  <si>
    <t>Задача 5: Обеспечение безопасных и комфортных условий на муниципальных объектах спорта; укрепление материально-технической базы муниципальных учреждений физкультурно-спортивной направленности</t>
  </si>
  <si>
    <t>Мероприятие 5.1.                                                       Расходы на поддержку физкультурно-спортивных клубов по месту жительства</t>
  </si>
  <si>
    <t>09100S4180</t>
  </si>
  <si>
    <t xml:space="preserve">Приобретение спортивного оборудования и (или) инвентаря, наградной продукции для проведения физкультурно-спортивных мероприятий, состоящих в календарном плане физкультурно-спортивных клубов по месту жительства </t>
  </si>
  <si>
    <t>Мероприятие 5.2.                                                       Расходы на устройство плоскостных спортивных сооружений в сельской местности</t>
  </si>
  <si>
    <t>09100S8450</t>
  </si>
  <si>
    <t>Расходы на устройство комплексной площадки для подвижных игр (Красноярский край, ЗАТО Железногорск, пос. Тартат, ул. 40 лет Октября, 9). ЕПС 28</t>
  </si>
  <si>
    <t>Мероприятие 5.3.                                                       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</si>
  <si>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Выполнение работ по ремонту хоккейной коробки: г. Железногорск, ул. Ленина, 30</t>
  </si>
  <si>
    <t>к постановлению Администрации</t>
  </si>
  <si>
    <t>ЗАТО г.Железногорск</t>
  </si>
  <si>
    <t>Приложение № 3</t>
  </si>
  <si>
    <t xml:space="preserve">Исполняющий обязанности начальника Социального отдела                                                                                                                              ___________        Т.Н. Шуманова                      </t>
  </si>
  <si>
    <t>09100S4370</t>
  </si>
  <si>
    <t>от 16.06.2023 № 1191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</si>
</sst>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4" fillId="0" borderId="0" xfId="0" applyFont="1" applyBorder="1" applyAlignment="1">
      <alignment wrapText="1"/>
    </xf>
    <xf numFmtId="2" fontId="0" fillId="0" borderId="0" xfId="0" applyNumberFormat="1"/>
    <xf numFmtId="2" fontId="6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2" fontId="8" fillId="0" borderId="0" xfId="0" applyNumberFormat="1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0" xfId="0" applyFont="1"/>
    <xf numFmtId="0" fontId="3" fillId="2" borderId="0" xfId="0" applyFont="1" applyFill="1" applyAlignment="1">
      <alignment vertical="top"/>
    </xf>
    <xf numFmtId="4" fontId="3" fillId="2" borderId="0" xfId="0" applyNumberFormat="1" applyFont="1" applyFill="1" applyAlignment="1">
      <alignment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top"/>
    </xf>
    <xf numFmtId="0" fontId="1" fillId="2" borderId="3" xfId="0" applyNumberFormat="1" applyFont="1" applyFill="1" applyBorder="1" applyAlignment="1">
      <alignment horizontal="center" vertical="top"/>
    </xf>
    <xf numFmtId="0" fontId="1" fillId="2" borderId="1" xfId="0" applyNumberFormat="1" applyFont="1" applyFill="1" applyBorder="1" applyAlignment="1">
      <alignment horizontal="center" vertical="center"/>
    </xf>
    <xf numFmtId="4" fontId="7" fillId="2" borderId="3" xfId="0" applyNumberFormat="1" applyFont="1" applyFill="1" applyBorder="1"/>
    <xf numFmtId="0" fontId="7" fillId="2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>
      <alignment horizontal="center" vertical="top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/>
    </xf>
    <xf numFmtId="0" fontId="1" fillId="2" borderId="0" xfId="0" applyNumberFormat="1" applyFont="1" applyFill="1" applyBorder="1" applyAlignment="1">
      <alignment horizontal="center" vertical="top"/>
    </xf>
    <xf numFmtId="4" fontId="11" fillId="2" borderId="0" xfId="0" applyNumberFormat="1" applyFont="1" applyFill="1" applyBorder="1" applyAlignment="1">
      <alignment horizontal="center" vertical="top" wrapText="1"/>
    </xf>
    <xf numFmtId="4" fontId="1" fillId="2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/>
    <xf numFmtId="0" fontId="9" fillId="2" borderId="0" xfId="0" applyFont="1" applyFill="1"/>
    <xf numFmtId="0" fontId="1" fillId="2" borderId="5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center" vertical="top" wrapText="1"/>
    </xf>
    <xf numFmtId="0" fontId="12" fillId="0" borderId="0" xfId="0" applyFont="1"/>
    <xf numFmtId="0" fontId="1" fillId="2" borderId="4" xfId="0" applyFont="1" applyFill="1" applyBorder="1" applyAlignment="1">
      <alignment horizontal="center" vertical="top" wrapText="1"/>
    </xf>
    <xf numFmtId="4" fontId="1" fillId="2" borderId="4" xfId="0" applyNumberFormat="1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0" fillId="0" borderId="5" xfId="0" applyBorder="1"/>
    <xf numFmtId="49" fontId="1" fillId="2" borderId="4" xfId="0" applyNumberFormat="1" applyFont="1" applyFill="1" applyBorder="1" applyAlignment="1">
      <alignment horizontal="center"/>
    </xf>
    <xf numFmtId="49" fontId="1" fillId="2" borderId="5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2" borderId="8" xfId="0" applyFont="1" applyFill="1" applyBorder="1"/>
    <xf numFmtId="0" fontId="0" fillId="2" borderId="5" xfId="0" applyFont="1" applyFill="1" applyBorder="1"/>
    <xf numFmtId="0" fontId="1" fillId="2" borderId="11" xfId="0" applyFont="1" applyFill="1" applyBorder="1" applyAlignment="1">
      <alignment horizontal="left" vertical="top" wrapText="1"/>
    </xf>
    <xf numFmtId="49" fontId="1" fillId="2" borderId="4" xfId="0" applyNumberFormat="1" applyFont="1" applyFill="1" applyBorder="1" applyAlignment="1">
      <alignment horizontal="center" wrapText="1"/>
    </xf>
    <xf numFmtId="49" fontId="1" fillId="2" borderId="5" xfId="0" applyNumberFormat="1" applyFont="1" applyFill="1" applyBorder="1" applyAlignment="1">
      <alignment horizont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1"/>
  <sheetViews>
    <sheetView tabSelected="1" showWhiteSpace="0" view="pageBreakPreview" zoomScaleNormal="100" zoomScaleSheetLayoutView="100" zoomScalePageLayoutView="80" workbookViewId="0">
      <selection activeCell="H4" sqref="H4:J4"/>
    </sheetView>
  </sheetViews>
  <sheetFormatPr defaultRowHeight="15"/>
  <cols>
    <col min="1" max="1" width="32.7109375" customWidth="1"/>
    <col min="2" max="2" width="15.28515625" customWidth="1"/>
    <col min="3" max="3" width="10.42578125" customWidth="1"/>
    <col min="4" max="4" width="8.5703125" customWidth="1"/>
    <col min="5" max="5" width="7.85546875" customWidth="1"/>
    <col min="6" max="6" width="4.85546875" customWidth="1"/>
    <col min="7" max="7" width="14.140625" customWidth="1"/>
    <col min="8" max="8" width="13.28515625" customWidth="1"/>
    <col min="9" max="9" width="13" customWidth="1"/>
    <col min="10" max="10" width="12.5703125" customWidth="1"/>
    <col min="11" max="11" width="37.85546875" customWidth="1"/>
    <col min="12" max="12" width="13.42578125" bestFit="1" customWidth="1"/>
  </cols>
  <sheetData>
    <row r="1" spans="1:11" ht="16.5">
      <c r="H1" s="86" t="s">
        <v>53</v>
      </c>
      <c r="I1" s="86"/>
      <c r="J1" s="86"/>
      <c r="K1" s="86"/>
    </row>
    <row r="2" spans="1:11" ht="16.5">
      <c r="H2" s="87" t="s">
        <v>51</v>
      </c>
      <c r="I2" s="87"/>
      <c r="J2" s="87"/>
      <c r="K2" s="87"/>
    </row>
    <row r="3" spans="1:11" ht="17.25">
      <c r="H3" s="86" t="s">
        <v>52</v>
      </c>
      <c r="I3" s="86"/>
      <c r="J3" s="43"/>
      <c r="K3" s="43"/>
    </row>
    <row r="4" spans="1:11" ht="17.25">
      <c r="H4" s="86" t="s">
        <v>56</v>
      </c>
      <c r="I4" s="86"/>
      <c r="J4" s="86"/>
      <c r="K4" s="43"/>
    </row>
    <row r="6" spans="1:11" ht="18.75" customHeight="1">
      <c r="A6" s="6"/>
      <c r="B6" s="6"/>
      <c r="C6" s="6"/>
      <c r="D6" s="6"/>
      <c r="E6" s="6"/>
      <c r="F6" s="6"/>
      <c r="G6" s="7"/>
      <c r="H6" s="86" t="s">
        <v>12</v>
      </c>
      <c r="I6" s="86"/>
      <c r="J6" s="86"/>
      <c r="K6" s="86"/>
    </row>
    <row r="7" spans="1:11" ht="21.75" customHeight="1">
      <c r="A7" s="8"/>
      <c r="B7" s="6"/>
      <c r="C7" s="6"/>
      <c r="D7" s="6"/>
      <c r="E7" s="6"/>
      <c r="F7" s="6"/>
      <c r="G7" s="9"/>
      <c r="H7" s="87" t="s">
        <v>13</v>
      </c>
      <c r="I7" s="87"/>
      <c r="J7" s="87"/>
      <c r="K7" s="87"/>
    </row>
    <row r="8" spans="1:11" ht="15.75" customHeight="1">
      <c r="A8" s="6"/>
      <c r="B8" s="6"/>
      <c r="C8" s="6"/>
      <c r="D8" s="6"/>
      <c r="E8" s="6"/>
      <c r="F8" s="6"/>
      <c r="G8" s="9"/>
      <c r="H8" s="10"/>
      <c r="I8" s="10"/>
      <c r="J8" s="10"/>
      <c r="K8" s="10"/>
    </row>
    <row r="9" spans="1:11" ht="19.149999999999999" customHeight="1">
      <c r="A9" s="88" t="s">
        <v>4</v>
      </c>
      <c r="B9" s="88"/>
      <c r="C9" s="88"/>
      <c r="D9" s="88"/>
      <c r="E9" s="88"/>
      <c r="F9" s="88"/>
      <c r="G9" s="88"/>
      <c r="H9" s="88"/>
      <c r="I9" s="88"/>
      <c r="J9" s="88"/>
      <c r="K9" s="88"/>
    </row>
    <row r="10" spans="1:11" ht="13.5" customHeight="1">
      <c r="A10" s="12"/>
      <c r="B10" s="12"/>
      <c r="C10" s="12"/>
      <c r="D10" s="12"/>
      <c r="E10" s="12"/>
      <c r="F10" s="12"/>
      <c r="G10" s="11"/>
      <c r="H10" s="11"/>
      <c r="I10" s="11"/>
      <c r="J10" s="11"/>
      <c r="K10" s="11"/>
    </row>
    <row r="11" spans="1:11" s="1" customFormat="1" ht="12.75" customHeight="1">
      <c r="A11" s="52" t="s">
        <v>7</v>
      </c>
      <c r="B11" s="52" t="s">
        <v>16</v>
      </c>
      <c r="C11" s="75" t="s">
        <v>17</v>
      </c>
      <c r="D11" s="76"/>
      <c r="E11" s="76"/>
      <c r="F11" s="77"/>
      <c r="G11" s="75" t="s">
        <v>28</v>
      </c>
      <c r="H11" s="76"/>
      <c r="I11" s="76"/>
      <c r="J11" s="77"/>
      <c r="K11" s="52" t="s">
        <v>6</v>
      </c>
    </row>
    <row r="12" spans="1:11" s="1" customFormat="1" ht="15" customHeight="1">
      <c r="A12" s="56"/>
      <c r="B12" s="56"/>
      <c r="C12" s="78"/>
      <c r="D12" s="79"/>
      <c r="E12" s="79"/>
      <c r="F12" s="80"/>
      <c r="G12" s="78"/>
      <c r="H12" s="79"/>
      <c r="I12" s="79"/>
      <c r="J12" s="80"/>
      <c r="K12" s="56"/>
    </row>
    <row r="13" spans="1:11" s="1" customFormat="1" ht="16.5" customHeight="1">
      <c r="A13" s="56"/>
      <c r="B13" s="56"/>
      <c r="C13" s="57" t="s">
        <v>18</v>
      </c>
      <c r="D13" s="57" t="s">
        <v>21</v>
      </c>
      <c r="E13" s="57" t="s">
        <v>20</v>
      </c>
      <c r="F13" s="57" t="s">
        <v>19</v>
      </c>
      <c r="G13" s="63">
        <v>2023</v>
      </c>
      <c r="H13" s="63">
        <v>2024</v>
      </c>
      <c r="I13" s="63">
        <v>2025</v>
      </c>
      <c r="J13" s="63" t="s">
        <v>0</v>
      </c>
      <c r="K13" s="56"/>
    </row>
    <row r="14" spans="1:11" s="1" customFormat="1" ht="14.25" customHeight="1">
      <c r="A14" s="53"/>
      <c r="B14" s="53"/>
      <c r="C14" s="58"/>
      <c r="D14" s="58"/>
      <c r="E14" s="58"/>
      <c r="F14" s="58"/>
      <c r="G14" s="64"/>
      <c r="H14" s="64"/>
      <c r="I14" s="64"/>
      <c r="J14" s="64"/>
      <c r="K14" s="53"/>
    </row>
    <row r="15" spans="1:11" s="2" customFormat="1" ht="31.5" customHeight="1">
      <c r="A15" s="49" t="s">
        <v>8</v>
      </c>
      <c r="B15" s="50"/>
      <c r="C15" s="50"/>
      <c r="D15" s="50"/>
      <c r="E15" s="50"/>
      <c r="F15" s="50"/>
      <c r="G15" s="50"/>
      <c r="H15" s="50"/>
      <c r="I15" s="50"/>
      <c r="J15" s="50"/>
      <c r="K15" s="51"/>
    </row>
    <row r="16" spans="1:11" s="14" customFormat="1" ht="44.25" customHeight="1">
      <c r="A16" s="49" t="s">
        <v>35</v>
      </c>
      <c r="B16" s="50"/>
      <c r="C16" s="50"/>
      <c r="D16" s="50"/>
      <c r="E16" s="50"/>
      <c r="F16" s="50"/>
      <c r="G16" s="50"/>
      <c r="H16" s="50"/>
      <c r="I16" s="50"/>
      <c r="J16" s="50"/>
      <c r="K16" s="51"/>
    </row>
    <row r="17" spans="1:12" s="14" customFormat="1" ht="39" customHeight="1">
      <c r="A17" s="47" t="s">
        <v>32</v>
      </c>
      <c r="B17" s="52" t="s">
        <v>15</v>
      </c>
      <c r="C17" s="20" t="s">
        <v>30</v>
      </c>
      <c r="D17" s="20" t="s">
        <v>2</v>
      </c>
      <c r="E17" s="21" t="s">
        <v>1</v>
      </c>
      <c r="F17" s="23" t="s">
        <v>1</v>
      </c>
      <c r="G17" s="17">
        <f>G18</f>
        <v>79180919.260000005</v>
      </c>
      <c r="H17" s="17">
        <f>H18</f>
        <v>71647133</v>
      </c>
      <c r="I17" s="17">
        <f>I18</f>
        <v>71647133</v>
      </c>
      <c r="J17" s="17">
        <f t="shared" ref="J17:J23" si="0">G17+H17+I17</f>
        <v>222475185.25999999</v>
      </c>
      <c r="K17" s="47" t="s">
        <v>37</v>
      </c>
      <c r="L17" s="15"/>
    </row>
    <row r="18" spans="1:12" s="14" customFormat="1" ht="38.25" customHeight="1">
      <c r="A18" s="48"/>
      <c r="B18" s="53"/>
      <c r="C18" s="20" t="s">
        <v>30</v>
      </c>
      <c r="D18" s="20" t="s">
        <v>2</v>
      </c>
      <c r="E18" s="21" t="s">
        <v>5</v>
      </c>
      <c r="F18" s="23">
        <v>620</v>
      </c>
      <c r="G18" s="17">
        <v>79180919.260000005</v>
      </c>
      <c r="H18" s="17">
        <v>71647133</v>
      </c>
      <c r="I18" s="17">
        <v>71647133</v>
      </c>
      <c r="J18" s="17">
        <f t="shared" si="0"/>
        <v>222475185.25999999</v>
      </c>
      <c r="K18" s="48"/>
      <c r="L18" s="15"/>
    </row>
    <row r="19" spans="1:12" s="14" customFormat="1" ht="28.5" customHeight="1">
      <c r="A19" s="47" t="s">
        <v>33</v>
      </c>
      <c r="B19" s="52" t="s">
        <v>15</v>
      </c>
      <c r="C19" s="20" t="s">
        <v>31</v>
      </c>
      <c r="D19" s="20" t="s">
        <v>2</v>
      </c>
      <c r="E19" s="21" t="s">
        <v>1</v>
      </c>
      <c r="F19" s="23" t="s">
        <v>1</v>
      </c>
      <c r="G19" s="17">
        <f>G20+G21</f>
        <v>9029702</v>
      </c>
      <c r="H19" s="17">
        <f>H20+H21</f>
        <v>8767682</v>
      </c>
      <c r="I19" s="17">
        <f>I20+I21</f>
        <v>8767682</v>
      </c>
      <c r="J19" s="17">
        <f t="shared" si="0"/>
        <v>26565066</v>
      </c>
      <c r="K19" s="47" t="s">
        <v>40</v>
      </c>
      <c r="L19" s="15"/>
    </row>
    <row r="20" spans="1:12" s="14" customFormat="1" ht="27" customHeight="1">
      <c r="A20" s="62"/>
      <c r="B20" s="56"/>
      <c r="C20" s="20" t="s">
        <v>31</v>
      </c>
      <c r="D20" s="20" t="s">
        <v>2</v>
      </c>
      <c r="E20" s="21" t="s">
        <v>5</v>
      </c>
      <c r="F20" s="23">
        <v>610</v>
      </c>
      <c r="G20" s="17">
        <v>5104422</v>
      </c>
      <c r="H20" s="17">
        <v>4842402</v>
      </c>
      <c r="I20" s="17">
        <v>4842402</v>
      </c>
      <c r="J20" s="17">
        <f t="shared" si="0"/>
        <v>14789226</v>
      </c>
      <c r="K20" s="62"/>
    </row>
    <row r="21" spans="1:12" s="14" customFormat="1" ht="21" customHeight="1">
      <c r="A21" s="48"/>
      <c r="B21" s="53"/>
      <c r="C21" s="20" t="s">
        <v>31</v>
      </c>
      <c r="D21" s="20" t="s">
        <v>2</v>
      </c>
      <c r="E21" s="21" t="s">
        <v>5</v>
      </c>
      <c r="F21" s="23">
        <v>620</v>
      </c>
      <c r="G21" s="17">
        <v>3925280</v>
      </c>
      <c r="H21" s="17">
        <v>3925280</v>
      </c>
      <c r="I21" s="17">
        <v>3925280</v>
      </c>
      <c r="J21" s="17">
        <f t="shared" si="0"/>
        <v>11775840</v>
      </c>
      <c r="K21" s="48"/>
      <c r="L21" s="15"/>
    </row>
    <row r="22" spans="1:12" s="14" customFormat="1" ht="28.5" customHeight="1">
      <c r="A22" s="47" t="s">
        <v>38</v>
      </c>
      <c r="B22" s="52" t="s">
        <v>15</v>
      </c>
      <c r="C22" s="20" t="s">
        <v>39</v>
      </c>
      <c r="D22" s="20" t="s">
        <v>2</v>
      </c>
      <c r="E22" s="21" t="s">
        <v>1</v>
      </c>
      <c r="F22" s="23" t="s">
        <v>1</v>
      </c>
      <c r="G22" s="17">
        <f>G23</f>
        <v>3362502</v>
      </c>
      <c r="H22" s="17">
        <f t="shared" ref="H22:I22" si="1">H23</f>
        <v>6831387</v>
      </c>
      <c r="I22" s="17">
        <f t="shared" si="1"/>
        <v>6831387</v>
      </c>
      <c r="J22" s="17">
        <f t="shared" si="0"/>
        <v>17025276</v>
      </c>
      <c r="K22" s="47" t="s">
        <v>41</v>
      </c>
      <c r="L22" s="15"/>
    </row>
    <row r="23" spans="1:12" s="14" customFormat="1" ht="22.5" customHeight="1">
      <c r="A23" s="48"/>
      <c r="B23" s="53"/>
      <c r="C23" s="20" t="s">
        <v>39</v>
      </c>
      <c r="D23" s="20" t="s">
        <v>2</v>
      </c>
      <c r="E23" s="21" t="s">
        <v>5</v>
      </c>
      <c r="F23" s="23">
        <v>620</v>
      </c>
      <c r="G23" s="17">
        <v>3362502</v>
      </c>
      <c r="H23" s="17">
        <v>6831387</v>
      </c>
      <c r="I23" s="17">
        <v>6831387</v>
      </c>
      <c r="J23" s="17">
        <f t="shared" si="0"/>
        <v>17025276</v>
      </c>
      <c r="K23" s="48"/>
      <c r="L23" s="15"/>
    </row>
    <row r="24" spans="1:12" s="13" customFormat="1" ht="15.75" customHeight="1">
      <c r="A24" s="49" t="s">
        <v>34</v>
      </c>
      <c r="B24" s="50"/>
      <c r="C24" s="83"/>
      <c r="D24" s="83"/>
      <c r="E24" s="83"/>
      <c r="F24" s="83"/>
      <c r="G24" s="83"/>
      <c r="H24" s="83"/>
      <c r="I24" s="83"/>
      <c r="J24" s="83"/>
      <c r="K24" s="51"/>
    </row>
    <row r="25" spans="1:12" s="13" customFormat="1" ht="11.25" customHeight="1">
      <c r="A25" s="47" t="s">
        <v>36</v>
      </c>
      <c r="B25" s="54" t="s">
        <v>15</v>
      </c>
      <c r="C25" s="70" t="s">
        <v>10</v>
      </c>
      <c r="D25" s="84" t="s">
        <v>2</v>
      </c>
      <c r="E25" s="67" t="s">
        <v>11</v>
      </c>
      <c r="F25" s="67" t="s">
        <v>11</v>
      </c>
      <c r="G25" s="65">
        <f>G27+G28+G29</f>
        <v>4688773</v>
      </c>
      <c r="H25" s="65">
        <f>H27+H28+H29</f>
        <v>4550853</v>
      </c>
      <c r="I25" s="65">
        <f>I27+I28+I29</f>
        <v>4550853</v>
      </c>
      <c r="J25" s="65">
        <f>J27+J28+J29</f>
        <v>13790479</v>
      </c>
      <c r="K25" s="60" t="s">
        <v>9</v>
      </c>
    </row>
    <row r="26" spans="1:12" s="13" customFormat="1" ht="14.25" customHeight="1">
      <c r="A26" s="81"/>
      <c r="B26" s="55"/>
      <c r="C26" s="71"/>
      <c r="D26" s="85"/>
      <c r="E26" s="68"/>
      <c r="F26" s="68"/>
      <c r="G26" s="66"/>
      <c r="H26" s="66"/>
      <c r="I26" s="66"/>
      <c r="J26" s="66"/>
      <c r="K26" s="61"/>
    </row>
    <row r="27" spans="1:12" s="13" customFormat="1" ht="19.5" customHeight="1">
      <c r="A27" s="81"/>
      <c r="B27" s="55"/>
      <c r="C27" s="21" t="s">
        <v>10</v>
      </c>
      <c r="D27" s="20" t="s">
        <v>2</v>
      </c>
      <c r="E27" s="22">
        <v>1105</v>
      </c>
      <c r="F27" s="24">
        <v>110</v>
      </c>
      <c r="G27" s="17">
        <v>4562273</v>
      </c>
      <c r="H27" s="17">
        <v>4424353</v>
      </c>
      <c r="I27" s="17">
        <v>4424353</v>
      </c>
      <c r="J27" s="17">
        <f>SUM(G27:I27)</f>
        <v>13410979</v>
      </c>
      <c r="K27" s="61"/>
    </row>
    <row r="28" spans="1:12" s="13" customFormat="1" ht="17.25" customHeight="1">
      <c r="A28" s="81"/>
      <c r="B28" s="56"/>
      <c r="C28" s="21" t="s">
        <v>10</v>
      </c>
      <c r="D28" s="20" t="s">
        <v>2</v>
      </c>
      <c r="E28" s="22">
        <v>1105</v>
      </c>
      <c r="F28" s="24">
        <v>240</v>
      </c>
      <c r="G28" s="17">
        <v>124500</v>
      </c>
      <c r="H28" s="17">
        <v>124500</v>
      </c>
      <c r="I28" s="17">
        <v>124500</v>
      </c>
      <c r="J28" s="17">
        <f>SUM(G28:I28)</f>
        <v>373500</v>
      </c>
      <c r="K28" s="62"/>
    </row>
    <row r="29" spans="1:12" s="13" customFormat="1" ht="18.75" customHeight="1">
      <c r="A29" s="82"/>
      <c r="B29" s="53"/>
      <c r="C29" s="21" t="s">
        <v>10</v>
      </c>
      <c r="D29" s="20" t="s">
        <v>2</v>
      </c>
      <c r="E29" s="22">
        <v>1105</v>
      </c>
      <c r="F29" s="24">
        <v>850</v>
      </c>
      <c r="G29" s="17">
        <v>2000</v>
      </c>
      <c r="H29" s="17">
        <v>2000</v>
      </c>
      <c r="I29" s="17">
        <v>2000</v>
      </c>
      <c r="J29" s="17">
        <f>SUM(G29:I29)</f>
        <v>6000</v>
      </c>
      <c r="K29" s="48"/>
    </row>
    <row r="30" spans="1:12" s="13" customFormat="1" ht="30" customHeight="1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</row>
    <row r="31" spans="1:12" s="13" customFormat="1" ht="15.75" customHeight="1">
      <c r="A31" s="52" t="s">
        <v>7</v>
      </c>
      <c r="B31" s="52" t="s">
        <v>16</v>
      </c>
      <c r="C31" s="75" t="s">
        <v>17</v>
      </c>
      <c r="D31" s="76"/>
      <c r="E31" s="76"/>
      <c r="F31" s="77"/>
      <c r="G31" s="75" t="s">
        <v>28</v>
      </c>
      <c r="H31" s="76"/>
      <c r="I31" s="76"/>
      <c r="J31" s="77"/>
      <c r="K31" s="52" t="s">
        <v>6</v>
      </c>
    </row>
    <row r="32" spans="1:12" s="13" customFormat="1" ht="13.9" customHeight="1">
      <c r="A32" s="56"/>
      <c r="B32" s="56"/>
      <c r="C32" s="78"/>
      <c r="D32" s="79"/>
      <c r="E32" s="79"/>
      <c r="F32" s="80"/>
      <c r="G32" s="78"/>
      <c r="H32" s="79"/>
      <c r="I32" s="79"/>
      <c r="J32" s="80"/>
      <c r="K32" s="56"/>
    </row>
    <row r="33" spans="1:11" s="13" customFormat="1" ht="31.5" customHeight="1">
      <c r="A33" s="56"/>
      <c r="B33" s="56"/>
      <c r="C33" s="57" t="s">
        <v>18</v>
      </c>
      <c r="D33" s="57" t="s">
        <v>21</v>
      </c>
      <c r="E33" s="57" t="s">
        <v>20</v>
      </c>
      <c r="F33" s="57" t="s">
        <v>19</v>
      </c>
      <c r="G33" s="63">
        <v>2023</v>
      </c>
      <c r="H33" s="63">
        <v>2024</v>
      </c>
      <c r="I33" s="63">
        <v>2025</v>
      </c>
      <c r="J33" s="63" t="s">
        <v>0</v>
      </c>
      <c r="K33" s="56"/>
    </row>
    <row r="34" spans="1:11" s="13" customFormat="1" ht="15" hidden="1" customHeight="1">
      <c r="A34" s="53"/>
      <c r="B34" s="53"/>
      <c r="C34" s="58"/>
      <c r="D34" s="58"/>
      <c r="E34" s="58"/>
      <c r="F34" s="58"/>
      <c r="G34" s="64"/>
      <c r="H34" s="64"/>
      <c r="I34" s="64"/>
      <c r="J34" s="64"/>
      <c r="K34" s="53"/>
    </row>
    <row r="35" spans="1:11" s="13" customFormat="1" ht="15" customHeight="1">
      <c r="A35" s="37"/>
      <c r="B35" s="37"/>
      <c r="C35" s="40"/>
      <c r="D35" s="38"/>
      <c r="E35" s="38"/>
      <c r="F35" s="40"/>
      <c r="G35" s="39"/>
      <c r="H35" s="39"/>
      <c r="I35" s="39"/>
      <c r="J35" s="39"/>
      <c r="K35" s="37"/>
    </row>
    <row r="36" spans="1:11" s="13" customFormat="1" ht="15" customHeight="1">
      <c r="A36" s="49" t="s">
        <v>42</v>
      </c>
      <c r="B36" s="50"/>
      <c r="C36" s="50"/>
      <c r="D36" s="50"/>
      <c r="E36" s="50"/>
      <c r="F36" s="50"/>
      <c r="G36" s="50"/>
      <c r="H36" s="50"/>
      <c r="I36" s="50"/>
      <c r="J36" s="50"/>
      <c r="K36" s="51"/>
    </row>
    <row r="37" spans="1:11" s="13" customFormat="1" ht="27.75" customHeight="1">
      <c r="A37" s="47" t="s">
        <v>43</v>
      </c>
      <c r="B37" s="52" t="s">
        <v>15</v>
      </c>
      <c r="C37" s="20" t="s">
        <v>44</v>
      </c>
      <c r="D37" s="21" t="s">
        <v>2</v>
      </c>
      <c r="E37" s="21" t="s">
        <v>1</v>
      </c>
      <c r="F37" s="23" t="s">
        <v>1</v>
      </c>
      <c r="G37" s="17">
        <f>G38</f>
        <v>883800</v>
      </c>
      <c r="H37" s="17">
        <f>H38</f>
        <v>0</v>
      </c>
      <c r="I37" s="17">
        <f>I38</f>
        <v>0</v>
      </c>
      <c r="J37" s="16">
        <f>G37+H37+I37</f>
        <v>883800</v>
      </c>
      <c r="K37" s="47" t="s">
        <v>45</v>
      </c>
    </row>
    <row r="38" spans="1:11" s="13" customFormat="1" ht="37.5" customHeight="1">
      <c r="A38" s="48"/>
      <c r="B38" s="53"/>
      <c r="C38" s="20" t="s">
        <v>44</v>
      </c>
      <c r="D38" s="21" t="s">
        <v>2</v>
      </c>
      <c r="E38" s="21" t="s">
        <v>5</v>
      </c>
      <c r="F38" s="22">
        <v>620</v>
      </c>
      <c r="G38" s="17">
        <v>883800</v>
      </c>
      <c r="H38" s="17">
        <v>0</v>
      </c>
      <c r="I38" s="17">
        <v>0</v>
      </c>
      <c r="J38" s="42">
        <f>G38+H38+I38</f>
        <v>883800</v>
      </c>
      <c r="K38" s="48"/>
    </row>
    <row r="39" spans="1:11" s="13" customFormat="1" ht="26.25" customHeight="1">
      <c r="A39" s="47" t="s">
        <v>46</v>
      </c>
      <c r="B39" s="52" t="s">
        <v>15</v>
      </c>
      <c r="C39" s="20" t="s">
        <v>47</v>
      </c>
      <c r="D39" s="21" t="s">
        <v>2</v>
      </c>
      <c r="E39" s="21" t="s">
        <v>1</v>
      </c>
      <c r="F39" s="23" t="s">
        <v>1</v>
      </c>
      <c r="G39" s="17">
        <f>G40</f>
        <v>4040000</v>
      </c>
      <c r="H39" s="17">
        <f>H40</f>
        <v>0</v>
      </c>
      <c r="I39" s="17">
        <f>I40</f>
        <v>0</v>
      </c>
      <c r="J39" s="42">
        <f>G39+H39+I39</f>
        <v>4040000</v>
      </c>
      <c r="K39" s="47" t="s">
        <v>48</v>
      </c>
    </row>
    <row r="40" spans="1:11" s="13" customFormat="1" ht="26.25" customHeight="1">
      <c r="A40" s="48"/>
      <c r="B40" s="53"/>
      <c r="C40" s="20" t="s">
        <v>47</v>
      </c>
      <c r="D40" s="21" t="s">
        <v>2</v>
      </c>
      <c r="E40" s="21" t="s">
        <v>5</v>
      </c>
      <c r="F40" s="22">
        <v>620</v>
      </c>
      <c r="G40" s="17">
        <v>4040000</v>
      </c>
      <c r="H40" s="17">
        <v>0</v>
      </c>
      <c r="I40" s="17">
        <v>0</v>
      </c>
      <c r="J40" s="41">
        <f>G40</f>
        <v>4040000</v>
      </c>
      <c r="K40" s="48"/>
    </row>
    <row r="41" spans="1:11" s="13" customFormat="1" ht="45.75" customHeight="1">
      <c r="A41" s="47" t="s">
        <v>49</v>
      </c>
      <c r="B41" s="52" t="s">
        <v>15</v>
      </c>
      <c r="C41" s="46" t="s">
        <v>55</v>
      </c>
      <c r="D41" s="44" t="s">
        <v>2</v>
      </c>
      <c r="E41" s="44" t="s">
        <v>1</v>
      </c>
      <c r="F41" s="44" t="s">
        <v>1</v>
      </c>
      <c r="G41" s="45">
        <v>4999500</v>
      </c>
      <c r="H41" s="45">
        <v>0</v>
      </c>
      <c r="I41" s="45">
        <v>0</v>
      </c>
      <c r="J41" s="45">
        <f t="shared" ref="J41" si="2">G41</f>
        <v>4999500</v>
      </c>
      <c r="K41" s="47" t="s">
        <v>50</v>
      </c>
    </row>
    <row r="42" spans="1:11" s="13" customFormat="1" ht="55.5" customHeight="1">
      <c r="A42" s="48"/>
      <c r="B42" s="69"/>
      <c r="C42" s="22" t="s">
        <v>55</v>
      </c>
      <c r="D42" s="19" t="s">
        <v>2</v>
      </c>
      <c r="E42" s="44">
        <v>1102</v>
      </c>
      <c r="F42" s="19">
        <v>620</v>
      </c>
      <c r="G42" s="45">
        <v>4999500</v>
      </c>
      <c r="H42" s="45">
        <v>0</v>
      </c>
      <c r="I42" s="45">
        <v>0</v>
      </c>
      <c r="J42" s="45">
        <f t="shared" ref="J42" si="3">G42</f>
        <v>4999500</v>
      </c>
      <c r="K42" s="48"/>
    </row>
    <row r="43" spans="1:11" ht="16.5" customHeight="1">
      <c r="A43" s="18" t="s">
        <v>3</v>
      </c>
      <c r="B43" s="19"/>
      <c r="C43" s="24"/>
      <c r="D43" s="21"/>
      <c r="E43" s="25"/>
      <c r="F43" s="24"/>
      <c r="G43" s="26"/>
      <c r="H43" s="26"/>
      <c r="I43" s="26"/>
      <c r="J43" s="26"/>
      <c r="K43" s="27"/>
    </row>
    <row r="44" spans="1:11" ht="36" customHeight="1">
      <c r="A44" s="28" t="s">
        <v>27</v>
      </c>
      <c r="B44" s="19" t="s">
        <v>15</v>
      </c>
      <c r="C44" s="21" t="s">
        <v>14</v>
      </c>
      <c r="D44" s="20" t="s">
        <v>2</v>
      </c>
      <c r="E44" s="29" t="s">
        <v>11</v>
      </c>
      <c r="F44" s="23" t="s">
        <v>1</v>
      </c>
      <c r="G44" s="16">
        <f>G17+G19+G25+G22+G37+G39+G41</f>
        <v>106185196.26000001</v>
      </c>
      <c r="H44" s="16">
        <f>H17+H19+H25+H22+H37+H39</f>
        <v>91797055</v>
      </c>
      <c r="I44" s="16">
        <f>I17+I19+I25+I22+I37+I39</f>
        <v>91797055</v>
      </c>
      <c r="J44" s="16">
        <f>G44+H44+I44</f>
        <v>289779306.25999999</v>
      </c>
      <c r="K44" s="27"/>
    </row>
    <row r="45" spans="1:11" ht="14.25" customHeight="1">
      <c r="A45" s="74" t="s">
        <v>22</v>
      </c>
      <c r="B45" s="74"/>
      <c r="C45" s="30"/>
      <c r="D45" s="30"/>
      <c r="E45" s="31"/>
      <c r="F45" s="32"/>
      <c r="G45" s="33"/>
      <c r="H45" s="34"/>
      <c r="I45" s="34"/>
      <c r="J45" s="33"/>
      <c r="K45" s="35"/>
    </row>
    <row r="46" spans="1:11">
      <c r="A46" s="73" t="s">
        <v>23</v>
      </c>
      <c r="B46" s="73"/>
      <c r="C46" s="30" t="s">
        <v>29</v>
      </c>
      <c r="D46" s="30"/>
      <c r="E46" s="31"/>
      <c r="F46" s="32"/>
      <c r="G46" s="33"/>
      <c r="H46" s="34"/>
      <c r="I46" s="34"/>
      <c r="J46" s="33"/>
      <c r="K46" s="35"/>
    </row>
    <row r="47" spans="1:11">
      <c r="A47" s="73" t="s">
        <v>24</v>
      </c>
      <c r="B47" s="73"/>
      <c r="C47" s="30"/>
      <c r="D47" s="30"/>
      <c r="E47" s="31"/>
      <c r="F47" s="32"/>
      <c r="G47" s="33"/>
      <c r="H47" s="34"/>
      <c r="I47" s="34"/>
      <c r="J47" s="33"/>
      <c r="K47" s="35"/>
    </row>
    <row r="48" spans="1:11">
      <c r="A48" s="73" t="s">
        <v>25</v>
      </c>
      <c r="B48" s="73"/>
      <c r="C48" s="30"/>
      <c r="D48" s="30"/>
      <c r="E48" s="31"/>
      <c r="F48" s="32"/>
      <c r="G48" s="33"/>
      <c r="H48" s="34"/>
      <c r="I48" s="34"/>
      <c r="J48" s="33"/>
      <c r="K48" s="35"/>
    </row>
    <row r="49" spans="1:11">
      <c r="A49" s="73" t="s">
        <v>26</v>
      </c>
      <c r="B49" s="73"/>
      <c r="C49" s="30"/>
      <c r="D49" s="30"/>
      <c r="E49" s="31"/>
      <c r="F49" s="32"/>
      <c r="G49" s="33"/>
      <c r="H49" s="34"/>
      <c r="I49" s="34"/>
      <c r="J49" s="33"/>
      <c r="K49" s="35"/>
    </row>
    <row r="50" spans="1:11" ht="23.25" customHeight="1">
      <c r="A50" s="59" t="s">
        <v>54</v>
      </c>
      <c r="B50" s="59"/>
      <c r="C50" s="59"/>
      <c r="D50" s="59"/>
      <c r="E50" s="59"/>
      <c r="F50" s="59"/>
      <c r="G50" s="59"/>
      <c r="H50" s="59"/>
      <c r="I50" s="59"/>
      <c r="J50" s="59"/>
      <c r="K50" s="59"/>
    </row>
    <row r="51" spans="1:11">
      <c r="A51" s="3"/>
      <c r="B51" s="3"/>
      <c r="C51" s="3"/>
      <c r="D51" s="3"/>
      <c r="E51" s="3"/>
      <c r="F51" s="3"/>
      <c r="G51" s="3"/>
      <c r="I51" s="72"/>
      <c r="J51" s="72"/>
    </row>
    <row r="52" spans="1:11">
      <c r="A52" s="3"/>
      <c r="B52" s="3"/>
      <c r="C52" s="3"/>
      <c r="D52" s="3"/>
      <c r="E52" s="3"/>
      <c r="G52" s="4"/>
      <c r="J52" s="4"/>
    </row>
    <row r="54" spans="1:11" ht="18.75" customHeight="1"/>
    <row r="61" spans="1:11">
      <c r="G61" s="5"/>
      <c r="H61" s="4"/>
    </row>
  </sheetData>
  <mergeCells count="73">
    <mergeCell ref="H1:K1"/>
    <mergeCell ref="H2:K2"/>
    <mergeCell ref="H3:I3"/>
    <mergeCell ref="H4:J4"/>
    <mergeCell ref="K39:K40"/>
    <mergeCell ref="K31:K34"/>
    <mergeCell ref="H6:K6"/>
    <mergeCell ref="H7:K7"/>
    <mergeCell ref="J13:J14"/>
    <mergeCell ref="I13:I14"/>
    <mergeCell ref="H13:H14"/>
    <mergeCell ref="A9:K9"/>
    <mergeCell ref="C11:F12"/>
    <mergeCell ref="C13:C14"/>
    <mergeCell ref="K11:K14"/>
    <mergeCell ref="G13:G14"/>
    <mergeCell ref="I51:J51"/>
    <mergeCell ref="A11:A14"/>
    <mergeCell ref="E13:E14"/>
    <mergeCell ref="B11:B14"/>
    <mergeCell ref="A47:B47"/>
    <mergeCell ref="A49:B49"/>
    <mergeCell ref="F13:F14"/>
    <mergeCell ref="A48:B48"/>
    <mergeCell ref="A45:B45"/>
    <mergeCell ref="G11:J12"/>
    <mergeCell ref="A46:B46"/>
    <mergeCell ref="A25:A29"/>
    <mergeCell ref="A24:K24"/>
    <mergeCell ref="D25:D26"/>
    <mergeCell ref="A19:A21"/>
    <mergeCell ref="B19:B21"/>
    <mergeCell ref="D13:D14"/>
    <mergeCell ref="A15:K15"/>
    <mergeCell ref="A16:K16"/>
    <mergeCell ref="E25:E26"/>
    <mergeCell ref="K17:K18"/>
    <mergeCell ref="A17:A18"/>
    <mergeCell ref="B17:B18"/>
    <mergeCell ref="C25:C26"/>
    <mergeCell ref="K19:K21"/>
    <mergeCell ref="A50:K50"/>
    <mergeCell ref="K25:K29"/>
    <mergeCell ref="H33:H34"/>
    <mergeCell ref="J33:J34"/>
    <mergeCell ref="G25:G26"/>
    <mergeCell ref="H25:H26"/>
    <mergeCell ref="I25:I26"/>
    <mergeCell ref="J25:J26"/>
    <mergeCell ref="F25:F26"/>
    <mergeCell ref="A37:A38"/>
    <mergeCell ref="K37:K38"/>
    <mergeCell ref="B37:B38"/>
    <mergeCell ref="A41:A42"/>
    <mergeCell ref="B41:B42"/>
    <mergeCell ref="C31:F32"/>
    <mergeCell ref="G31:J32"/>
    <mergeCell ref="K41:K42"/>
    <mergeCell ref="A36:K36"/>
    <mergeCell ref="A22:A23"/>
    <mergeCell ref="B22:B23"/>
    <mergeCell ref="B25:B29"/>
    <mergeCell ref="K22:K23"/>
    <mergeCell ref="A31:A34"/>
    <mergeCell ref="C33:C34"/>
    <mergeCell ref="A39:A40"/>
    <mergeCell ref="B39:B40"/>
    <mergeCell ref="B31:B34"/>
    <mergeCell ref="D33:D34"/>
    <mergeCell ref="E33:E34"/>
    <mergeCell ref="F33:F34"/>
    <mergeCell ref="I33:I34"/>
    <mergeCell ref="G33:G34"/>
  </mergeCells>
  <phoneticPr fontId="5" type="noConversion"/>
  <pageMargins left="0.78740157480314965" right="0.39370078740157483" top="0.98425196850393704" bottom="0.39370078740157483" header="0.27559055118110237" footer="0.39370078740157483"/>
  <pageSetup paperSize="9" scale="78" orientation="landscape" r:id="rId1"/>
  <headerFooter differentFirst="1"/>
  <rowBreaks count="1" manualBreakCount="1">
    <brk id="30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2018-02-14T14:12:05Z</cp:lastPrinted>
  <dcterms:created xsi:type="dcterms:W3CDTF">2006-09-28T05:33:49Z</dcterms:created>
  <dcterms:modified xsi:type="dcterms:W3CDTF">2023-06-19T05:30:51Z</dcterms:modified>
</cp:coreProperties>
</file>