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февраль\"/>
    </mc:Choice>
  </mc:AlternateContent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Лист1!$A$1:$K$68</definedName>
  </definedNames>
  <calcPr calcId="152511"/>
</workbook>
</file>

<file path=xl/calcChain.xml><?xml version="1.0" encoding="utf-8"?>
<calcChain xmlns="http://schemas.openxmlformats.org/spreadsheetml/2006/main">
  <c r="I61" i="1" l="1"/>
  <c r="H61" i="1"/>
  <c r="G61" i="1"/>
  <c r="J58" i="1" l="1"/>
  <c r="J23" i="1"/>
  <c r="I65" i="1" l="1"/>
  <c r="H65" i="1"/>
  <c r="I64" i="1"/>
  <c r="H64" i="1"/>
  <c r="I62" i="1"/>
  <c r="H62" i="1"/>
  <c r="G62" i="1"/>
  <c r="G65" i="1"/>
  <c r="G64" i="1"/>
  <c r="G53" i="1"/>
  <c r="J64" i="1" l="1"/>
  <c r="J52" i="1" l="1"/>
  <c r="J56" i="1"/>
  <c r="J49" i="1" l="1"/>
  <c r="J57" i="1" l="1"/>
  <c r="J55" i="1"/>
  <c r="J53" i="1" l="1"/>
  <c r="J31" i="1"/>
  <c r="J15" i="1" l="1"/>
  <c r="J16" i="1"/>
  <c r="J17" i="1"/>
  <c r="J18" i="1"/>
  <c r="J19" i="1"/>
  <c r="J20" i="1"/>
  <c r="J21" i="1"/>
  <c r="J22" i="1"/>
  <c r="J24" i="1"/>
  <c r="J25" i="1"/>
  <c r="J26" i="1"/>
  <c r="J27" i="1"/>
  <c r="J28" i="1"/>
  <c r="J29" i="1"/>
  <c r="G30" i="1"/>
  <c r="H30" i="1"/>
  <c r="I30" i="1"/>
  <c r="J32" i="1"/>
  <c r="J33" i="1"/>
  <c r="G34" i="1"/>
  <c r="H34" i="1"/>
  <c r="I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50" i="1"/>
  <c r="J51" i="1"/>
  <c r="J65" i="1"/>
  <c r="H63" i="1" l="1"/>
  <c r="I63" i="1"/>
  <c r="G63" i="1"/>
  <c r="G59" i="1" s="1"/>
  <c r="I59" i="1"/>
  <c r="H59" i="1"/>
  <c r="J34" i="1"/>
  <c r="J62" i="1"/>
  <c r="J30" i="1"/>
  <c r="J61" i="1"/>
  <c r="J59" i="1" l="1"/>
  <c r="J63" i="1"/>
</calcChain>
</file>

<file path=xl/sharedStrings.xml><?xml version="1.0" encoding="utf-8"?>
<sst xmlns="http://schemas.openxmlformats.org/spreadsheetml/2006/main" count="226" uniqueCount="147">
  <si>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</si>
  <si>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</si>
  <si>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</si>
  <si>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</si>
  <si>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</si>
  <si>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</si>
  <si>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</si>
  <si>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в том числе</t>
  </si>
  <si>
    <t>МКУ «Управление культуры»</t>
  </si>
  <si>
    <t>МКУ «Управление образования»</t>
  </si>
  <si>
    <t>210 человек - ежегодно</t>
  </si>
  <si>
    <t>13 человек - ежемесячно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</si>
  <si>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</si>
  <si>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</si>
  <si>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</si>
  <si>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</si>
  <si>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</si>
  <si>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</si>
  <si>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</si>
  <si>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</si>
  <si>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</si>
  <si>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</si>
  <si>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</si>
  <si>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</si>
  <si>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</si>
  <si>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</si>
  <si>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</si>
  <si>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</si>
  <si>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</si>
  <si>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</si>
  <si>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</si>
  <si>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</si>
  <si>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</si>
  <si>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</si>
  <si>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                                       </t>
    </r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</si>
  <si>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</si>
  <si>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</si>
  <si>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</si>
  <si>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</si>
  <si>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</si>
  <si>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>4200 человек - ежегодно</t>
  </si>
  <si>
    <t>40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</si>
  <si>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</si>
  <si>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</si>
  <si>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</si>
  <si>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</si>
  <si>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</si>
  <si>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</si>
  <si>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</si>
  <si>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</si>
  <si>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</si>
  <si>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</si>
  <si>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</si>
  <si>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</si>
  <si>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</si>
  <si>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</si>
  <si>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</si>
  <si>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</si>
  <si>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</si>
  <si>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</si>
  <si>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</si>
  <si>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</si>
  <si>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</si>
  <si>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</si>
  <si>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</si>
  <si>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</si>
  <si>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</si>
  <si>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</si>
  <si>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</si>
  <si>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</si>
  <si>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</si>
  <si>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</si>
  <si>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</si>
  <si>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0300000000</t>
  </si>
  <si>
    <t>150 человек - ежемесячно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</si>
  <si>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</si>
  <si>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</si>
  <si>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</si>
  <si>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</si>
  <si>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</si>
  <si>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</si>
  <si>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</si>
  <si>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</si>
  <si>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</si>
  <si>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</si>
  <si>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</si>
  <si>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</si>
  <si>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2017год</t>
  </si>
  <si>
    <t>2019 год</t>
  </si>
  <si>
    <t>0703</t>
  </si>
  <si>
    <t>0801</t>
  </si>
  <si>
    <t xml:space="preserve">2017 год - 3 объекта       </t>
  </si>
  <si>
    <t>Финансовое управление Администрации ЗАТО г.Железногорск</t>
  </si>
  <si>
    <t>801</t>
  </si>
  <si>
    <t>0330000440</t>
  </si>
  <si>
    <t>03300000240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</si>
  <si>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</si>
  <si>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</si>
  <si>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</si>
  <si>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</si>
  <si>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321</t>
  </si>
  <si>
    <t>2017 год - 1 человек;         2018 год - 1 человек;          2019 год - 1 человек.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</si>
  <si>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</si>
  <si>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</si>
  <si>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</si>
  <si>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</si>
  <si>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</si>
  <si>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</si>
  <si>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</si>
  <si>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</si>
  <si>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 xml:space="preserve">1.18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</si>
  <si>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</si>
  <si>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</si>
  <si>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</si>
  <si>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</si>
  <si>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</si>
  <si>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</si>
  <si>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</si>
  <si>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</si>
  <si>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</si>
  <si>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316 койко-дней в год</t>
  </si>
  <si>
    <t>15 человек - ежегодно</t>
  </si>
  <si>
    <t>100 человек - ежегодно</t>
  </si>
  <si>
    <t>2017 год - 33 человека    2018 год - 33 человека      2019 год - 33 человека</t>
  </si>
  <si>
    <t>35 человек - ежегодно</t>
  </si>
  <si>
    <t>78 человек - ежемесячно</t>
  </si>
  <si>
    <t>500 семей - ежегодно</t>
  </si>
  <si>
    <t>539 человека - ежемесячно</t>
  </si>
  <si>
    <t>2017 год - 5 человек         2018 год - 0 человек         2019 год - 4 человека</t>
  </si>
  <si>
    <t xml:space="preserve">2017 год - 2 человека       2018 год - 2 человека 2019 год - 2 человека 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</si>
  <si>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</si>
  <si>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</si>
  <si>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</si>
  <si>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</si>
  <si>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</si>
  <si>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</si>
  <si>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</si>
  <si>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 xml:space="preserve">  1.34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</si>
  <si>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</si>
  <si>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1.36 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</si>
  <si>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</si>
  <si>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8709- человек ежегодно</t>
  </si>
  <si>
    <t>0330000190</t>
  </si>
  <si>
    <t xml:space="preserve">к постановлению Администрации ЗАТО  </t>
  </si>
  <si>
    <t>Приложение № 4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</si>
  <si>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</si>
  <si>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t>г. Железногорск от  09.03.2017  № 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</si>
</sst>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13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/>
    <xf numFmtId="0" fontId="9" fillId="0" borderId="0" xfId="0" applyFont="1"/>
    <xf numFmtId="0" fontId="2" fillId="0" borderId="0" xfId="0" applyFont="1" applyAlignment="1"/>
    <xf numFmtId="0" fontId="2" fillId="0" borderId="0" xfId="0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/>
    <xf numFmtId="0" fontId="0" fillId="0" borderId="0" xfId="0" applyAlignment="1"/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view="pageBreakPreview" zoomScale="120" zoomScaleNormal="100" zoomScaleSheetLayoutView="120" workbookViewId="0">
      <selection activeCell="F1" sqref="F1:F1048576"/>
    </sheetView>
  </sheetViews>
  <sheetFormatPr defaultRowHeight="15" x14ac:dyDescent="0.2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s="18" customFormat="1" ht="20.25" customHeight="1" x14ac:dyDescent="0.25">
      <c r="I1" s="59" t="s">
        <v>144</v>
      </c>
      <c r="J1" s="60"/>
      <c r="K1" s="61"/>
    </row>
    <row r="2" spans="1:12" s="18" customFormat="1" ht="14.25" customHeight="1" x14ac:dyDescent="0.25">
      <c r="I2" s="63" t="s">
        <v>143</v>
      </c>
      <c r="J2" s="63"/>
      <c r="K2" s="63"/>
    </row>
    <row r="3" spans="1:12" s="18" customFormat="1" ht="14.25" customHeight="1" x14ac:dyDescent="0.25">
      <c r="I3" s="63" t="s">
        <v>146</v>
      </c>
      <c r="J3" s="63"/>
      <c r="K3" s="63"/>
    </row>
    <row r="4" spans="1:12" s="18" customFormat="1" ht="13.5" customHeight="1" x14ac:dyDescent="0.25">
      <c r="I4" s="62"/>
      <c r="J4" s="60"/>
      <c r="K4" s="60"/>
    </row>
    <row r="5" spans="1:12" s="18" customFormat="1" ht="14.25" customHeight="1" x14ac:dyDescent="0.25">
      <c r="I5" s="62" t="s">
        <v>0</v>
      </c>
      <c r="J5" s="60"/>
      <c r="K5" s="60"/>
    </row>
    <row r="6" spans="1:12" s="18" customFormat="1" ht="52.5" customHeight="1" x14ac:dyDescent="0.25">
      <c r="I6" s="63" t="s">
        <v>42</v>
      </c>
      <c r="J6" s="63"/>
      <c r="K6" s="63"/>
    </row>
    <row r="8" spans="1:12" s="29" customFormat="1" ht="21.75" customHeight="1" x14ac:dyDescent="0.25">
      <c r="A8" s="97" t="s">
        <v>28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28"/>
    </row>
    <row r="9" spans="1:12" ht="31.9" customHeight="1" x14ac:dyDescent="0.25">
      <c r="A9" s="76" t="s">
        <v>78</v>
      </c>
      <c r="B9" s="76" t="s">
        <v>1</v>
      </c>
      <c r="C9" s="93" t="s">
        <v>2</v>
      </c>
      <c r="D9" s="94"/>
      <c r="E9" s="94"/>
      <c r="F9" s="95"/>
      <c r="G9" s="93" t="s">
        <v>19</v>
      </c>
      <c r="H9" s="94"/>
      <c r="I9" s="94"/>
      <c r="J9" s="95"/>
      <c r="K9" s="76" t="s">
        <v>96</v>
      </c>
      <c r="L9" s="2"/>
    </row>
    <row r="10" spans="1:12" ht="43.15" customHeight="1" x14ac:dyDescent="0.25">
      <c r="A10" s="96"/>
      <c r="B10" s="96"/>
      <c r="C10" s="76" t="s">
        <v>3</v>
      </c>
      <c r="D10" s="76" t="s">
        <v>4</v>
      </c>
      <c r="E10" s="76" t="s">
        <v>5</v>
      </c>
      <c r="F10" s="76" t="s">
        <v>6</v>
      </c>
      <c r="G10" s="76" t="s">
        <v>87</v>
      </c>
      <c r="H10" s="76" t="s">
        <v>39</v>
      </c>
      <c r="I10" s="76" t="s">
        <v>88</v>
      </c>
      <c r="J10" s="76" t="s">
        <v>14</v>
      </c>
      <c r="K10" s="96"/>
      <c r="L10" s="11"/>
    </row>
    <row r="11" spans="1:12" ht="27" customHeight="1" x14ac:dyDescent="0.2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2"/>
    </row>
    <row r="12" spans="1:12" ht="19.149999999999999" customHeight="1" x14ac:dyDescent="0.25">
      <c r="A12" s="73" t="s">
        <v>77</v>
      </c>
      <c r="B12" s="74"/>
      <c r="C12" s="74"/>
      <c r="D12" s="74"/>
      <c r="E12" s="74"/>
      <c r="F12" s="74"/>
      <c r="G12" s="74"/>
      <c r="H12" s="74"/>
      <c r="I12" s="74"/>
      <c r="J12" s="74"/>
      <c r="K12" s="75"/>
      <c r="L12" s="2"/>
    </row>
    <row r="13" spans="1:12" x14ac:dyDescent="0.25">
      <c r="A13" s="67" t="s">
        <v>76</v>
      </c>
      <c r="B13" s="68"/>
      <c r="C13" s="68"/>
      <c r="D13" s="68"/>
      <c r="E13" s="68"/>
      <c r="F13" s="68"/>
      <c r="G13" s="68"/>
      <c r="H13" s="68"/>
      <c r="I13" s="68"/>
      <c r="J13" s="68"/>
      <c r="K13" s="69"/>
      <c r="L13" s="2"/>
    </row>
    <row r="14" spans="1:12" ht="1.1499999999999999" customHeight="1" x14ac:dyDescent="0.25">
      <c r="A14" s="70"/>
      <c r="B14" s="71"/>
      <c r="C14" s="71"/>
      <c r="D14" s="71"/>
      <c r="E14" s="71"/>
      <c r="F14" s="71"/>
      <c r="G14" s="71"/>
      <c r="H14" s="71"/>
      <c r="I14" s="71"/>
      <c r="J14" s="71"/>
      <c r="K14" s="72"/>
      <c r="L14" s="2"/>
    </row>
    <row r="15" spans="1:12" ht="51" x14ac:dyDescent="0.25">
      <c r="A15" s="25" t="s">
        <v>80</v>
      </c>
      <c r="B15" s="37" t="s">
        <v>31</v>
      </c>
      <c r="C15" s="33">
        <v>732</v>
      </c>
      <c r="D15" s="33">
        <v>1003</v>
      </c>
      <c r="E15" s="34" t="s">
        <v>43</v>
      </c>
      <c r="F15" s="42">
        <v>323</v>
      </c>
      <c r="G15" s="35">
        <v>599838</v>
      </c>
      <c r="H15" s="35">
        <v>599838</v>
      </c>
      <c r="I15" s="35">
        <v>599838</v>
      </c>
      <c r="J15" s="10">
        <f t="shared" ref="J15:J23" si="0">I15+H15+G15</f>
        <v>1799514</v>
      </c>
      <c r="K15" s="3" t="s">
        <v>120</v>
      </c>
      <c r="L15" s="2"/>
    </row>
    <row r="16" spans="1:12" ht="51.75" customHeight="1" x14ac:dyDescent="0.25">
      <c r="A16" s="45" t="s">
        <v>22</v>
      </c>
      <c r="B16" s="37" t="s">
        <v>31</v>
      </c>
      <c r="C16" s="33">
        <v>732</v>
      </c>
      <c r="D16" s="33">
        <v>1003</v>
      </c>
      <c r="E16" s="34" t="s">
        <v>44</v>
      </c>
      <c r="F16" s="33">
        <v>321</v>
      </c>
      <c r="G16" s="35">
        <v>2190000</v>
      </c>
      <c r="H16" s="35">
        <v>2190000</v>
      </c>
      <c r="I16" s="35">
        <v>2190000</v>
      </c>
      <c r="J16" s="10">
        <f t="shared" si="0"/>
        <v>6570000</v>
      </c>
      <c r="K16" s="25" t="s">
        <v>79</v>
      </c>
      <c r="L16" s="2"/>
    </row>
    <row r="17" spans="1:12" ht="67.150000000000006" customHeight="1" x14ac:dyDescent="0.25">
      <c r="A17" s="45" t="s">
        <v>23</v>
      </c>
      <c r="B17" s="37" t="s">
        <v>31</v>
      </c>
      <c r="C17" s="33">
        <v>732</v>
      </c>
      <c r="D17" s="33">
        <v>1003</v>
      </c>
      <c r="E17" s="34" t="s">
        <v>45</v>
      </c>
      <c r="F17" s="33">
        <v>313</v>
      </c>
      <c r="G17" s="35">
        <v>300000</v>
      </c>
      <c r="H17" s="35">
        <v>300000</v>
      </c>
      <c r="I17" s="35">
        <v>300000</v>
      </c>
      <c r="J17" s="10">
        <f t="shared" si="0"/>
        <v>900000</v>
      </c>
      <c r="K17" s="25" t="s">
        <v>121</v>
      </c>
      <c r="L17" s="2"/>
    </row>
    <row r="18" spans="1:12" ht="53.45" customHeight="1" x14ac:dyDescent="0.25">
      <c r="A18" s="45" t="s">
        <v>24</v>
      </c>
      <c r="B18" s="37" t="s">
        <v>31</v>
      </c>
      <c r="C18" s="33">
        <v>732</v>
      </c>
      <c r="D18" s="33">
        <v>1003</v>
      </c>
      <c r="E18" s="34" t="s">
        <v>46</v>
      </c>
      <c r="F18" s="33">
        <v>313</v>
      </c>
      <c r="G18" s="35">
        <v>400000</v>
      </c>
      <c r="H18" s="35">
        <v>400000</v>
      </c>
      <c r="I18" s="35">
        <v>400000</v>
      </c>
      <c r="J18" s="10">
        <f>I18+H18+G18</f>
        <v>1200000</v>
      </c>
      <c r="K18" s="27" t="s">
        <v>41</v>
      </c>
      <c r="L18" s="2"/>
    </row>
    <row r="19" spans="1:12" ht="53.45" customHeight="1" x14ac:dyDescent="0.25">
      <c r="A19" s="37" t="s">
        <v>33</v>
      </c>
      <c r="B19" s="31" t="s">
        <v>31</v>
      </c>
      <c r="C19" s="33">
        <v>732</v>
      </c>
      <c r="D19" s="33">
        <v>1003</v>
      </c>
      <c r="E19" s="34" t="s">
        <v>47</v>
      </c>
      <c r="F19" s="33">
        <v>313</v>
      </c>
      <c r="G19" s="35">
        <v>232000</v>
      </c>
      <c r="H19" s="35">
        <v>232000</v>
      </c>
      <c r="I19" s="35">
        <v>232000</v>
      </c>
      <c r="J19" s="10">
        <f t="shared" ref="J19:J20" si="1">I19+H19+G19</f>
        <v>696000</v>
      </c>
      <c r="K19" s="27" t="s">
        <v>122</v>
      </c>
      <c r="L19" s="2"/>
    </row>
    <row r="20" spans="1:12" ht="203.45" customHeight="1" x14ac:dyDescent="0.25">
      <c r="A20" s="37" t="s">
        <v>145</v>
      </c>
      <c r="B20" s="31" t="s">
        <v>31</v>
      </c>
      <c r="C20" s="33">
        <v>732</v>
      </c>
      <c r="D20" s="33">
        <v>1003</v>
      </c>
      <c r="E20" s="34" t="s">
        <v>142</v>
      </c>
      <c r="F20" s="33">
        <v>313</v>
      </c>
      <c r="G20" s="35">
        <v>804000</v>
      </c>
      <c r="H20" s="35">
        <v>804000</v>
      </c>
      <c r="I20" s="35">
        <v>804000</v>
      </c>
      <c r="J20" s="10">
        <f t="shared" si="1"/>
        <v>2412000</v>
      </c>
      <c r="K20" s="27" t="s">
        <v>74</v>
      </c>
      <c r="L20" s="2"/>
    </row>
    <row r="21" spans="1:12" ht="56.25" customHeight="1" x14ac:dyDescent="0.25">
      <c r="A21" s="45" t="s">
        <v>25</v>
      </c>
      <c r="B21" s="37" t="s">
        <v>31</v>
      </c>
      <c r="C21" s="33">
        <v>732</v>
      </c>
      <c r="D21" s="33">
        <v>1003</v>
      </c>
      <c r="E21" s="34" t="s">
        <v>48</v>
      </c>
      <c r="F21" s="33">
        <v>612</v>
      </c>
      <c r="G21" s="35">
        <v>241550</v>
      </c>
      <c r="H21" s="35">
        <v>241550</v>
      </c>
      <c r="I21" s="35">
        <v>241550</v>
      </c>
      <c r="J21" s="44">
        <f t="shared" si="0"/>
        <v>724650</v>
      </c>
      <c r="K21" s="26" t="s">
        <v>81</v>
      </c>
      <c r="L21" s="2"/>
    </row>
    <row r="22" spans="1:12" ht="54" customHeight="1" x14ac:dyDescent="0.25">
      <c r="A22" s="45" t="s">
        <v>30</v>
      </c>
      <c r="B22" s="37" t="s">
        <v>31</v>
      </c>
      <c r="C22" s="33">
        <v>732</v>
      </c>
      <c r="D22" s="33">
        <v>1003</v>
      </c>
      <c r="E22" s="34" t="s">
        <v>49</v>
      </c>
      <c r="F22" s="33">
        <v>323</v>
      </c>
      <c r="G22" s="35">
        <v>1000000</v>
      </c>
      <c r="H22" s="35">
        <v>1000000</v>
      </c>
      <c r="I22" s="35">
        <v>1000000</v>
      </c>
      <c r="J22" s="10">
        <f t="shared" si="0"/>
        <v>3000000</v>
      </c>
      <c r="K22" s="25" t="s">
        <v>123</v>
      </c>
      <c r="L22" s="2"/>
    </row>
    <row r="23" spans="1:12" ht="54" customHeight="1" x14ac:dyDescent="0.25">
      <c r="A23" s="45" t="s">
        <v>97</v>
      </c>
      <c r="B23" s="37" t="s">
        <v>31</v>
      </c>
      <c r="C23" s="9" t="s">
        <v>20</v>
      </c>
      <c r="D23" s="9" t="s">
        <v>99</v>
      </c>
      <c r="E23" s="9" t="s">
        <v>98</v>
      </c>
      <c r="F23" s="46" t="s">
        <v>100</v>
      </c>
      <c r="G23" s="47">
        <v>40000</v>
      </c>
      <c r="H23" s="47">
        <v>40000</v>
      </c>
      <c r="I23" s="47">
        <v>40000</v>
      </c>
      <c r="J23" s="6">
        <f t="shared" si="0"/>
        <v>120000</v>
      </c>
      <c r="K23" s="25" t="s">
        <v>124</v>
      </c>
      <c r="L23" s="2"/>
    </row>
    <row r="24" spans="1:12" ht="51" customHeight="1" x14ac:dyDescent="0.25">
      <c r="A24" s="45" t="s">
        <v>102</v>
      </c>
      <c r="B24" s="37" t="s">
        <v>31</v>
      </c>
      <c r="C24" s="34">
        <v>732</v>
      </c>
      <c r="D24" s="34">
        <v>1003</v>
      </c>
      <c r="E24" s="34" t="s">
        <v>50</v>
      </c>
      <c r="F24" s="33">
        <v>321</v>
      </c>
      <c r="G24" s="35">
        <v>330000</v>
      </c>
      <c r="H24" s="35">
        <v>330000</v>
      </c>
      <c r="I24" s="35">
        <v>330000</v>
      </c>
      <c r="J24" s="10">
        <f t="shared" ref="J24:J26" si="2">I24+H24+G24</f>
        <v>990000</v>
      </c>
      <c r="K24" s="25" t="s">
        <v>36</v>
      </c>
      <c r="L24" s="2"/>
    </row>
    <row r="25" spans="1:12" ht="38.25" x14ac:dyDescent="0.25">
      <c r="A25" s="48" t="s">
        <v>103</v>
      </c>
      <c r="B25" s="25" t="s">
        <v>8</v>
      </c>
      <c r="C25" s="34" t="s">
        <v>27</v>
      </c>
      <c r="D25" s="34">
        <v>1003</v>
      </c>
      <c r="E25" s="34" t="s">
        <v>51</v>
      </c>
      <c r="F25" s="33">
        <v>612</v>
      </c>
      <c r="G25" s="35">
        <v>192640</v>
      </c>
      <c r="H25" s="35">
        <v>192640</v>
      </c>
      <c r="I25" s="35">
        <v>192640</v>
      </c>
      <c r="J25" s="10">
        <f t="shared" si="2"/>
        <v>577920</v>
      </c>
      <c r="K25" s="30" t="s">
        <v>10</v>
      </c>
      <c r="L25" s="2"/>
    </row>
    <row r="26" spans="1:12" ht="54.6" customHeight="1" x14ac:dyDescent="0.25">
      <c r="A26" s="45" t="s">
        <v>104</v>
      </c>
      <c r="B26" s="37" t="s">
        <v>31</v>
      </c>
      <c r="C26" s="34">
        <v>732</v>
      </c>
      <c r="D26" s="34">
        <v>1003</v>
      </c>
      <c r="E26" s="34" t="s">
        <v>52</v>
      </c>
      <c r="F26" s="33">
        <v>323</v>
      </c>
      <c r="G26" s="35">
        <v>138000</v>
      </c>
      <c r="H26" s="35">
        <v>138000</v>
      </c>
      <c r="I26" s="35">
        <v>138000</v>
      </c>
      <c r="J26" s="10">
        <f t="shared" si="2"/>
        <v>414000</v>
      </c>
      <c r="K26" s="25" t="s">
        <v>35</v>
      </c>
      <c r="L26" s="2"/>
    </row>
    <row r="27" spans="1:12" ht="38.25" x14ac:dyDescent="0.25">
      <c r="A27" s="45" t="s">
        <v>105</v>
      </c>
      <c r="B27" s="45" t="s">
        <v>8</v>
      </c>
      <c r="C27" s="34" t="s">
        <v>27</v>
      </c>
      <c r="D27" s="34">
        <v>1006</v>
      </c>
      <c r="E27" s="34" t="s">
        <v>53</v>
      </c>
      <c r="F27" s="33">
        <v>612</v>
      </c>
      <c r="G27" s="35">
        <v>158309</v>
      </c>
      <c r="H27" s="35">
        <v>158309</v>
      </c>
      <c r="I27" s="35">
        <v>158309</v>
      </c>
      <c r="J27" s="10">
        <f t="shared" ref="J27:J48" si="3">I27+H27+G27</f>
        <v>474927</v>
      </c>
      <c r="K27" s="25" t="s">
        <v>79</v>
      </c>
      <c r="L27" s="2"/>
    </row>
    <row r="28" spans="1:12" ht="63.75" x14ac:dyDescent="0.25">
      <c r="A28" s="45" t="s">
        <v>106</v>
      </c>
      <c r="B28" s="37" t="s">
        <v>31</v>
      </c>
      <c r="C28" s="34">
        <v>732</v>
      </c>
      <c r="D28" s="34">
        <v>1001</v>
      </c>
      <c r="E28" s="34" t="s">
        <v>54</v>
      </c>
      <c r="F28" s="33">
        <v>312</v>
      </c>
      <c r="G28" s="35">
        <v>3500000</v>
      </c>
      <c r="H28" s="35">
        <v>3500000</v>
      </c>
      <c r="I28" s="35">
        <v>3500000</v>
      </c>
      <c r="J28" s="10">
        <f t="shared" si="3"/>
        <v>10500000</v>
      </c>
      <c r="K28" s="25" t="s">
        <v>125</v>
      </c>
      <c r="L28" s="2"/>
    </row>
    <row r="29" spans="1:12" ht="121.9" customHeight="1" x14ac:dyDescent="0.25">
      <c r="A29" s="25" t="s">
        <v>107</v>
      </c>
      <c r="B29" s="27" t="s">
        <v>31</v>
      </c>
      <c r="C29" s="42">
        <v>732</v>
      </c>
      <c r="D29" s="42">
        <v>1003</v>
      </c>
      <c r="E29" s="43" t="s">
        <v>83</v>
      </c>
      <c r="F29" s="42">
        <v>323</v>
      </c>
      <c r="G29" s="35">
        <v>5000000</v>
      </c>
      <c r="H29" s="35">
        <v>5000000</v>
      </c>
      <c r="I29" s="35">
        <v>5000000</v>
      </c>
      <c r="J29" s="44">
        <f>I29+H29+G29</f>
        <v>15000000</v>
      </c>
      <c r="K29" s="27" t="s">
        <v>126</v>
      </c>
    </row>
    <row r="30" spans="1:12" ht="15.6" customHeight="1" x14ac:dyDescent="0.25">
      <c r="A30" s="78" t="s">
        <v>108</v>
      </c>
      <c r="B30" s="81" t="s">
        <v>9</v>
      </c>
      <c r="C30" s="84">
        <v>734</v>
      </c>
      <c r="D30" s="87">
        <v>1003</v>
      </c>
      <c r="E30" s="90" t="s">
        <v>75</v>
      </c>
      <c r="F30" s="34" t="s">
        <v>15</v>
      </c>
      <c r="G30" s="35">
        <f>G31+G32</f>
        <v>1506657</v>
      </c>
      <c r="H30" s="35">
        <f>H31+H32</f>
        <v>1506657</v>
      </c>
      <c r="I30" s="35">
        <f>I31+I32</f>
        <v>1506657</v>
      </c>
      <c r="J30" s="38">
        <f t="shared" si="3"/>
        <v>4519971</v>
      </c>
      <c r="K30" s="64" t="s">
        <v>141</v>
      </c>
    </row>
    <row r="31" spans="1:12" ht="18" customHeight="1" x14ac:dyDescent="0.25">
      <c r="A31" s="79"/>
      <c r="B31" s="82"/>
      <c r="C31" s="85"/>
      <c r="D31" s="88"/>
      <c r="E31" s="91"/>
      <c r="F31" s="39">
        <v>612</v>
      </c>
      <c r="G31" s="35">
        <v>1395418</v>
      </c>
      <c r="H31" s="35">
        <v>1395418</v>
      </c>
      <c r="I31" s="35">
        <v>1395418</v>
      </c>
      <c r="J31" s="38">
        <f t="shared" si="3"/>
        <v>4186254</v>
      </c>
      <c r="K31" s="65"/>
    </row>
    <row r="32" spans="1:12" x14ac:dyDescent="0.25">
      <c r="A32" s="80"/>
      <c r="B32" s="83"/>
      <c r="C32" s="86"/>
      <c r="D32" s="89"/>
      <c r="E32" s="92"/>
      <c r="F32" s="39">
        <v>622</v>
      </c>
      <c r="G32" s="35">
        <v>111239</v>
      </c>
      <c r="H32" s="35">
        <v>111239</v>
      </c>
      <c r="I32" s="35">
        <v>111239</v>
      </c>
      <c r="J32" s="38">
        <f t="shared" si="3"/>
        <v>333717</v>
      </c>
      <c r="K32" s="66"/>
    </row>
    <row r="33" spans="1:11" ht="40.15" customHeight="1" x14ac:dyDescent="0.25">
      <c r="A33" s="37" t="s">
        <v>109</v>
      </c>
      <c r="B33" s="45" t="s">
        <v>8</v>
      </c>
      <c r="C33" s="40">
        <v>733</v>
      </c>
      <c r="D33" s="39">
        <v>1003</v>
      </c>
      <c r="E33" s="41" t="s">
        <v>55</v>
      </c>
      <c r="F33" s="39">
        <v>612</v>
      </c>
      <c r="G33" s="35">
        <v>109855</v>
      </c>
      <c r="H33" s="35">
        <v>109855</v>
      </c>
      <c r="I33" s="35">
        <v>109855</v>
      </c>
      <c r="J33" s="38">
        <f t="shared" si="3"/>
        <v>329565</v>
      </c>
      <c r="K33" s="27" t="s">
        <v>140</v>
      </c>
    </row>
    <row r="34" spans="1:11" ht="22.5" customHeight="1" x14ac:dyDescent="0.25">
      <c r="A34" s="108" t="s">
        <v>110</v>
      </c>
      <c r="B34" s="81" t="s">
        <v>9</v>
      </c>
      <c r="C34" s="84">
        <v>734</v>
      </c>
      <c r="D34" s="87">
        <v>1003</v>
      </c>
      <c r="E34" s="90" t="s">
        <v>56</v>
      </c>
      <c r="F34" s="34" t="s">
        <v>15</v>
      </c>
      <c r="G34" s="35">
        <f>G35+G36</f>
        <v>2545805</v>
      </c>
      <c r="H34" s="35">
        <f t="shared" ref="H34:I34" si="4">H35+H36</f>
        <v>2545805</v>
      </c>
      <c r="I34" s="35">
        <f t="shared" si="4"/>
        <v>2545805</v>
      </c>
      <c r="J34" s="38">
        <f t="shared" si="3"/>
        <v>7637415</v>
      </c>
      <c r="K34" s="103" t="s">
        <v>127</v>
      </c>
    </row>
    <row r="35" spans="1:11" ht="23.25" customHeight="1" x14ac:dyDescent="0.25">
      <c r="A35" s="109"/>
      <c r="B35" s="82"/>
      <c r="C35" s="85"/>
      <c r="D35" s="88"/>
      <c r="E35" s="91"/>
      <c r="F35" s="39">
        <v>612</v>
      </c>
      <c r="G35" s="35">
        <v>2427725</v>
      </c>
      <c r="H35" s="35">
        <v>2427725</v>
      </c>
      <c r="I35" s="35">
        <v>2427725</v>
      </c>
      <c r="J35" s="38">
        <f t="shared" si="3"/>
        <v>7283175</v>
      </c>
      <c r="K35" s="104"/>
    </row>
    <row r="36" spans="1:11" s="8" customFormat="1" ht="47.45" customHeight="1" x14ac:dyDescent="0.25">
      <c r="A36" s="110"/>
      <c r="B36" s="83"/>
      <c r="C36" s="86"/>
      <c r="D36" s="89"/>
      <c r="E36" s="92"/>
      <c r="F36" s="39">
        <v>622</v>
      </c>
      <c r="G36" s="35">
        <v>118080</v>
      </c>
      <c r="H36" s="35">
        <v>118080</v>
      </c>
      <c r="I36" s="35">
        <v>118080</v>
      </c>
      <c r="J36" s="38">
        <f t="shared" si="3"/>
        <v>354240</v>
      </c>
      <c r="K36" s="105"/>
    </row>
    <row r="37" spans="1:11" s="8" customFormat="1" ht="56.25" customHeight="1" x14ac:dyDescent="0.25">
      <c r="A37" s="37" t="s">
        <v>111</v>
      </c>
      <c r="B37" s="32" t="s">
        <v>8</v>
      </c>
      <c r="C37" s="40">
        <v>733</v>
      </c>
      <c r="D37" s="39">
        <v>1006</v>
      </c>
      <c r="E37" s="41" t="s">
        <v>57</v>
      </c>
      <c r="F37" s="39">
        <v>612</v>
      </c>
      <c r="G37" s="35">
        <v>80000</v>
      </c>
      <c r="H37" s="35">
        <v>80000</v>
      </c>
      <c r="I37" s="35">
        <v>80000</v>
      </c>
      <c r="J37" s="38">
        <f t="shared" si="3"/>
        <v>240000</v>
      </c>
      <c r="K37" s="27" t="s">
        <v>21</v>
      </c>
    </row>
    <row r="38" spans="1:11" s="8" customFormat="1" ht="66.599999999999994" customHeight="1" x14ac:dyDescent="0.25">
      <c r="A38" s="45" t="s">
        <v>112</v>
      </c>
      <c r="B38" s="37" t="s">
        <v>31</v>
      </c>
      <c r="C38" s="34">
        <v>732</v>
      </c>
      <c r="D38" s="34">
        <v>1003</v>
      </c>
      <c r="E38" s="34" t="s">
        <v>58</v>
      </c>
      <c r="F38" s="33">
        <v>313</v>
      </c>
      <c r="G38" s="35">
        <v>8000</v>
      </c>
      <c r="H38" s="35">
        <v>8000</v>
      </c>
      <c r="I38" s="35">
        <v>8000</v>
      </c>
      <c r="J38" s="10">
        <f t="shared" si="3"/>
        <v>24000</v>
      </c>
      <c r="K38" s="25" t="s">
        <v>101</v>
      </c>
    </row>
    <row r="39" spans="1:11" s="8" customFormat="1" ht="67.5" customHeight="1" x14ac:dyDescent="0.25">
      <c r="A39" s="37" t="s">
        <v>113</v>
      </c>
      <c r="B39" s="37" t="s">
        <v>31</v>
      </c>
      <c r="C39" s="34">
        <v>732</v>
      </c>
      <c r="D39" s="34">
        <v>1003</v>
      </c>
      <c r="E39" s="34" t="s">
        <v>59</v>
      </c>
      <c r="F39" s="33">
        <v>313</v>
      </c>
      <c r="G39" s="35">
        <v>277500</v>
      </c>
      <c r="H39" s="35">
        <v>277500</v>
      </c>
      <c r="I39" s="35">
        <v>277500</v>
      </c>
      <c r="J39" s="10">
        <f t="shared" si="3"/>
        <v>832500</v>
      </c>
      <c r="K39" s="26" t="s">
        <v>11</v>
      </c>
    </row>
    <row r="40" spans="1:11" s="8" customFormat="1" ht="63" customHeight="1" x14ac:dyDescent="0.25">
      <c r="A40" s="37" t="s">
        <v>114</v>
      </c>
      <c r="B40" s="37" t="s">
        <v>31</v>
      </c>
      <c r="C40" s="34">
        <v>732</v>
      </c>
      <c r="D40" s="34">
        <v>1003</v>
      </c>
      <c r="E40" s="34" t="s">
        <v>60</v>
      </c>
      <c r="F40" s="33">
        <v>313</v>
      </c>
      <c r="G40" s="35">
        <v>250000</v>
      </c>
      <c r="H40" s="35">
        <v>250000</v>
      </c>
      <c r="I40" s="35">
        <v>250000</v>
      </c>
      <c r="J40" s="10">
        <f t="shared" si="3"/>
        <v>750000</v>
      </c>
      <c r="K40" s="26" t="s">
        <v>29</v>
      </c>
    </row>
    <row r="41" spans="1:11" s="8" customFormat="1" ht="68.45" customHeight="1" x14ac:dyDescent="0.25">
      <c r="A41" s="37" t="s">
        <v>115</v>
      </c>
      <c r="B41" s="31" t="s">
        <v>31</v>
      </c>
      <c r="C41" s="33">
        <v>732</v>
      </c>
      <c r="D41" s="33">
        <v>1003</v>
      </c>
      <c r="E41" s="34" t="s">
        <v>61</v>
      </c>
      <c r="F41" s="33">
        <v>313</v>
      </c>
      <c r="G41" s="35">
        <v>405000</v>
      </c>
      <c r="H41" s="35">
        <v>405000</v>
      </c>
      <c r="I41" s="35">
        <v>405000</v>
      </c>
      <c r="J41" s="10">
        <f t="shared" si="3"/>
        <v>1215000</v>
      </c>
      <c r="K41" s="27" t="s">
        <v>82</v>
      </c>
    </row>
    <row r="42" spans="1:11" s="8" customFormat="1" ht="72" customHeight="1" x14ac:dyDescent="0.25">
      <c r="A42" s="37" t="s">
        <v>116</v>
      </c>
      <c r="B42" s="37" t="s">
        <v>31</v>
      </c>
      <c r="C42" s="34">
        <v>732</v>
      </c>
      <c r="D42" s="34">
        <v>1003</v>
      </c>
      <c r="E42" s="34" t="s">
        <v>62</v>
      </c>
      <c r="F42" s="33">
        <v>313</v>
      </c>
      <c r="G42" s="35">
        <v>32800</v>
      </c>
      <c r="H42" s="35">
        <v>32800</v>
      </c>
      <c r="I42" s="35">
        <v>32800</v>
      </c>
      <c r="J42" s="10">
        <f t="shared" si="3"/>
        <v>98400</v>
      </c>
      <c r="K42" s="26" t="s">
        <v>82</v>
      </c>
    </row>
    <row r="43" spans="1:11" s="8" customFormat="1" ht="66" customHeight="1" x14ac:dyDescent="0.25">
      <c r="A43" s="37" t="s">
        <v>117</v>
      </c>
      <c r="B43" s="37" t="s">
        <v>31</v>
      </c>
      <c r="C43" s="34">
        <v>732</v>
      </c>
      <c r="D43" s="34">
        <v>1003</v>
      </c>
      <c r="E43" s="34" t="s">
        <v>63</v>
      </c>
      <c r="F43" s="33">
        <v>244</v>
      </c>
      <c r="G43" s="35">
        <v>5000</v>
      </c>
      <c r="H43" s="49">
        <v>5000</v>
      </c>
      <c r="I43" s="49">
        <v>5000</v>
      </c>
      <c r="J43" s="10">
        <f t="shared" si="3"/>
        <v>15000</v>
      </c>
      <c r="K43" s="25" t="s">
        <v>128</v>
      </c>
    </row>
    <row r="44" spans="1:11" s="8" customFormat="1" ht="57" customHeight="1" x14ac:dyDescent="0.25">
      <c r="A44" s="45" t="s">
        <v>118</v>
      </c>
      <c r="B44" s="37" t="s">
        <v>31</v>
      </c>
      <c r="C44" s="34">
        <v>732</v>
      </c>
      <c r="D44" s="34">
        <v>1003</v>
      </c>
      <c r="E44" s="34" t="s">
        <v>64</v>
      </c>
      <c r="F44" s="33">
        <v>321</v>
      </c>
      <c r="G44" s="35">
        <v>300000</v>
      </c>
      <c r="H44" s="35">
        <v>300000</v>
      </c>
      <c r="I44" s="35">
        <v>300000</v>
      </c>
      <c r="J44" s="10">
        <f t="shared" si="3"/>
        <v>900000</v>
      </c>
      <c r="K44" s="25" t="s">
        <v>129</v>
      </c>
    </row>
    <row r="45" spans="1:11" s="8" customFormat="1" ht="133.9" customHeight="1" x14ac:dyDescent="0.25">
      <c r="A45" s="45" t="s">
        <v>119</v>
      </c>
      <c r="B45" s="37" t="s">
        <v>31</v>
      </c>
      <c r="C45" s="34">
        <v>732</v>
      </c>
      <c r="D45" s="34">
        <v>1003</v>
      </c>
      <c r="E45" s="34" t="s">
        <v>65</v>
      </c>
      <c r="F45" s="33">
        <v>313</v>
      </c>
      <c r="G45" s="35">
        <v>1305000</v>
      </c>
      <c r="H45" s="35">
        <v>1305000</v>
      </c>
      <c r="I45" s="35">
        <v>1305000</v>
      </c>
      <c r="J45" s="10">
        <f t="shared" si="3"/>
        <v>3915000</v>
      </c>
      <c r="K45" s="26" t="s">
        <v>12</v>
      </c>
    </row>
    <row r="46" spans="1:11" s="8" customFormat="1" ht="94.5" customHeight="1" x14ac:dyDescent="0.25">
      <c r="A46" s="37" t="s">
        <v>131</v>
      </c>
      <c r="B46" s="31" t="s">
        <v>31</v>
      </c>
      <c r="C46" s="33">
        <v>732</v>
      </c>
      <c r="D46" s="33">
        <v>1003</v>
      </c>
      <c r="E46" s="34" t="s">
        <v>66</v>
      </c>
      <c r="F46" s="33">
        <v>313</v>
      </c>
      <c r="G46" s="35">
        <v>125000</v>
      </c>
      <c r="H46" s="35">
        <v>125000</v>
      </c>
      <c r="I46" s="35">
        <v>125000</v>
      </c>
      <c r="J46" s="10">
        <f t="shared" si="3"/>
        <v>375000</v>
      </c>
      <c r="K46" s="27" t="s">
        <v>12</v>
      </c>
    </row>
    <row r="47" spans="1:11" s="8" customFormat="1" ht="121.5" customHeight="1" x14ac:dyDescent="0.25">
      <c r="A47" s="45" t="s">
        <v>132</v>
      </c>
      <c r="B47" s="37" t="s">
        <v>31</v>
      </c>
      <c r="C47" s="34">
        <v>732</v>
      </c>
      <c r="D47" s="34">
        <v>1003</v>
      </c>
      <c r="E47" s="34" t="s">
        <v>67</v>
      </c>
      <c r="F47" s="33">
        <v>321</v>
      </c>
      <c r="G47" s="35">
        <v>40000</v>
      </c>
      <c r="H47" s="35">
        <v>40000</v>
      </c>
      <c r="I47" s="35">
        <v>40000</v>
      </c>
      <c r="J47" s="10">
        <f t="shared" si="3"/>
        <v>120000</v>
      </c>
      <c r="K47" s="26" t="s">
        <v>18</v>
      </c>
    </row>
    <row r="48" spans="1:11" s="8" customFormat="1" ht="144.75" customHeight="1" x14ac:dyDescent="0.25">
      <c r="A48" s="7" t="s">
        <v>133</v>
      </c>
      <c r="B48" s="7" t="s">
        <v>31</v>
      </c>
      <c r="C48" s="50">
        <v>732</v>
      </c>
      <c r="D48" s="50">
        <v>1003</v>
      </c>
      <c r="E48" s="50" t="s">
        <v>68</v>
      </c>
      <c r="F48" s="51">
        <v>323</v>
      </c>
      <c r="G48" s="35">
        <v>30000</v>
      </c>
      <c r="H48" s="35">
        <v>30000</v>
      </c>
      <c r="I48" s="35">
        <v>30000</v>
      </c>
      <c r="J48" s="52">
        <f t="shared" si="3"/>
        <v>90000</v>
      </c>
      <c r="K48" s="26" t="s">
        <v>18</v>
      </c>
    </row>
    <row r="49" spans="1:11" s="8" customFormat="1" ht="54" customHeight="1" x14ac:dyDescent="0.25">
      <c r="A49" s="31" t="s">
        <v>134</v>
      </c>
      <c r="B49" s="32" t="s">
        <v>8</v>
      </c>
      <c r="C49" s="33">
        <v>733</v>
      </c>
      <c r="D49" s="33">
        <v>1006</v>
      </c>
      <c r="E49" s="34" t="s">
        <v>69</v>
      </c>
      <c r="F49" s="33">
        <v>612</v>
      </c>
      <c r="G49" s="35">
        <v>10000</v>
      </c>
      <c r="H49" s="35">
        <v>10000</v>
      </c>
      <c r="I49" s="35">
        <v>10000</v>
      </c>
      <c r="J49" s="36">
        <f t="shared" ref="J49" si="5">G49+H49+I49</f>
        <v>30000</v>
      </c>
      <c r="K49" s="26"/>
    </row>
    <row r="50" spans="1:11" s="8" customFormat="1" ht="78.75" customHeight="1" x14ac:dyDescent="0.25">
      <c r="A50" s="31" t="s">
        <v>135</v>
      </c>
      <c r="B50" s="31" t="s">
        <v>31</v>
      </c>
      <c r="C50" s="33">
        <v>732</v>
      </c>
      <c r="D50" s="33">
        <v>1006</v>
      </c>
      <c r="E50" s="34" t="s">
        <v>95</v>
      </c>
      <c r="F50" s="33">
        <v>244</v>
      </c>
      <c r="G50" s="35">
        <v>90000</v>
      </c>
      <c r="H50" s="35">
        <v>90000</v>
      </c>
      <c r="I50" s="35">
        <v>90000</v>
      </c>
      <c r="J50" s="36">
        <f t="shared" ref="J50:J51" si="6">G50+H50+I50</f>
        <v>270000</v>
      </c>
      <c r="K50" s="26" t="s">
        <v>40</v>
      </c>
    </row>
    <row r="51" spans="1:11" s="8" customFormat="1" ht="66.599999999999994" customHeight="1" x14ac:dyDescent="0.25">
      <c r="A51" s="31" t="s">
        <v>136</v>
      </c>
      <c r="B51" s="31" t="s">
        <v>31</v>
      </c>
      <c r="C51" s="33">
        <v>732</v>
      </c>
      <c r="D51" s="33">
        <v>1006</v>
      </c>
      <c r="E51" s="34" t="s">
        <v>71</v>
      </c>
      <c r="F51" s="33">
        <v>244</v>
      </c>
      <c r="G51" s="35">
        <v>80000</v>
      </c>
      <c r="H51" s="35">
        <v>80000</v>
      </c>
      <c r="I51" s="35">
        <v>80000</v>
      </c>
      <c r="J51" s="36">
        <f t="shared" si="6"/>
        <v>240000</v>
      </c>
      <c r="K51" s="26" t="s">
        <v>37</v>
      </c>
    </row>
    <row r="52" spans="1:11" s="8" customFormat="1" ht="138.75" customHeight="1" x14ac:dyDescent="0.25">
      <c r="A52" s="54" t="s">
        <v>137</v>
      </c>
      <c r="B52" s="31" t="s">
        <v>31</v>
      </c>
      <c r="C52" s="33">
        <v>732</v>
      </c>
      <c r="D52" s="33">
        <v>1003</v>
      </c>
      <c r="E52" s="34" t="s">
        <v>84</v>
      </c>
      <c r="F52" s="33">
        <v>323</v>
      </c>
      <c r="G52" s="35">
        <v>59700</v>
      </c>
      <c r="H52" s="35">
        <v>59700</v>
      </c>
      <c r="I52" s="35">
        <v>59700</v>
      </c>
      <c r="J52" s="36">
        <f t="shared" ref="J52" si="7">G52+H52+I52</f>
        <v>179100</v>
      </c>
      <c r="K52" s="26" t="s">
        <v>130</v>
      </c>
    </row>
    <row r="53" spans="1:11" s="8" customFormat="1" ht="78" customHeight="1" x14ac:dyDescent="0.25">
      <c r="A53" s="45" t="s">
        <v>138</v>
      </c>
      <c r="B53" s="55" t="s">
        <v>38</v>
      </c>
      <c r="C53" s="34" t="s">
        <v>15</v>
      </c>
      <c r="D53" s="34" t="s">
        <v>16</v>
      </c>
      <c r="E53" s="34" t="s">
        <v>72</v>
      </c>
      <c r="F53" s="41" t="s">
        <v>15</v>
      </c>
      <c r="G53" s="35">
        <f>G55+G57+G56</f>
        <v>851500</v>
      </c>
      <c r="H53" s="35">
        <v>496630</v>
      </c>
      <c r="I53" s="35">
        <v>496630</v>
      </c>
      <c r="J53" s="10">
        <f t="shared" ref="J53" si="8">I53+H53+G53</f>
        <v>1844760</v>
      </c>
      <c r="K53" s="25" t="s">
        <v>91</v>
      </c>
    </row>
    <row r="54" spans="1:11" s="8" customFormat="1" ht="13.5" customHeight="1" x14ac:dyDescent="0.25">
      <c r="A54" s="45" t="s">
        <v>7</v>
      </c>
      <c r="B54" s="56"/>
      <c r="C54" s="34"/>
      <c r="D54" s="34"/>
      <c r="E54" s="34"/>
      <c r="F54" s="39"/>
      <c r="G54" s="35"/>
      <c r="H54" s="57"/>
      <c r="I54" s="57"/>
      <c r="J54" s="10"/>
      <c r="K54" s="25"/>
    </row>
    <row r="55" spans="1:11" s="8" customFormat="1" ht="27" customHeight="1" x14ac:dyDescent="0.25">
      <c r="A55" s="100"/>
      <c r="B55" s="37" t="s">
        <v>31</v>
      </c>
      <c r="C55" s="34">
        <v>732</v>
      </c>
      <c r="D55" s="34">
        <v>1006</v>
      </c>
      <c r="E55" s="34" t="s">
        <v>72</v>
      </c>
      <c r="F55" s="33">
        <v>244</v>
      </c>
      <c r="G55" s="35">
        <v>451630</v>
      </c>
      <c r="H55" s="35">
        <v>451630</v>
      </c>
      <c r="I55" s="35">
        <v>451630</v>
      </c>
      <c r="J55" s="10">
        <f t="shared" ref="J55:J58" si="9">I55+H55+G55</f>
        <v>1354890</v>
      </c>
      <c r="K55" s="25"/>
    </row>
    <row r="56" spans="1:11" s="8" customFormat="1" ht="39.75" customHeight="1" x14ac:dyDescent="0.25">
      <c r="A56" s="101"/>
      <c r="B56" s="53" t="s">
        <v>32</v>
      </c>
      <c r="C56" s="34" t="s">
        <v>17</v>
      </c>
      <c r="D56" s="34" t="s">
        <v>89</v>
      </c>
      <c r="E56" s="34" t="s">
        <v>72</v>
      </c>
      <c r="F56" s="33">
        <v>622</v>
      </c>
      <c r="G56" s="35">
        <v>354870</v>
      </c>
      <c r="H56" s="35">
        <v>0</v>
      </c>
      <c r="I56" s="35">
        <v>0</v>
      </c>
      <c r="J56" s="10">
        <f t="shared" si="9"/>
        <v>354870</v>
      </c>
      <c r="K56" s="25"/>
    </row>
    <row r="57" spans="1:11" s="24" customFormat="1" ht="39.75" customHeight="1" x14ac:dyDescent="0.25">
      <c r="A57" s="102"/>
      <c r="B57" s="45" t="s">
        <v>8</v>
      </c>
      <c r="C57" s="34" t="s">
        <v>27</v>
      </c>
      <c r="D57" s="34" t="s">
        <v>90</v>
      </c>
      <c r="E57" s="34" t="s">
        <v>72</v>
      </c>
      <c r="F57" s="39">
        <v>612</v>
      </c>
      <c r="G57" s="35">
        <v>45000</v>
      </c>
      <c r="H57" s="35">
        <v>45000</v>
      </c>
      <c r="I57" s="35">
        <v>45000</v>
      </c>
      <c r="J57" s="10">
        <f t="shared" si="9"/>
        <v>135000</v>
      </c>
      <c r="K57" s="7"/>
    </row>
    <row r="58" spans="1:11" s="24" customFormat="1" ht="117.75" customHeight="1" x14ac:dyDescent="0.25">
      <c r="A58" s="37" t="s">
        <v>139</v>
      </c>
      <c r="B58" s="37" t="s">
        <v>92</v>
      </c>
      <c r="C58" s="34" t="s">
        <v>93</v>
      </c>
      <c r="D58" s="34" t="s">
        <v>90</v>
      </c>
      <c r="E58" s="34" t="s">
        <v>94</v>
      </c>
      <c r="F58" s="39">
        <v>870</v>
      </c>
      <c r="G58" s="35">
        <v>148500</v>
      </c>
      <c r="H58" s="35">
        <v>0</v>
      </c>
      <c r="I58" s="35">
        <v>0</v>
      </c>
      <c r="J58" s="10">
        <f t="shared" si="9"/>
        <v>148500</v>
      </c>
      <c r="K58" s="7"/>
    </row>
    <row r="59" spans="1:11" s="8" customFormat="1" ht="22.5" customHeight="1" x14ac:dyDescent="0.25">
      <c r="A59" s="7" t="s">
        <v>70</v>
      </c>
      <c r="B59" s="21" t="s">
        <v>38</v>
      </c>
      <c r="C59" s="16" t="s">
        <v>15</v>
      </c>
      <c r="D59" s="16" t="s">
        <v>16</v>
      </c>
      <c r="E59" s="16" t="s">
        <v>73</v>
      </c>
      <c r="F59" s="16" t="s">
        <v>15</v>
      </c>
      <c r="G59" s="19">
        <f>G61+G62+G63+G65+G64</f>
        <v>23386654</v>
      </c>
      <c r="H59" s="19">
        <f>H61+H62+H63+H65</f>
        <v>22883284</v>
      </c>
      <c r="I59" s="19">
        <f>I61+I62+I63+I65</f>
        <v>22883284</v>
      </c>
      <c r="J59" s="58">
        <f>I59+H59+G59</f>
        <v>69153222</v>
      </c>
      <c r="K59" s="3"/>
    </row>
    <row r="60" spans="1:11" x14ac:dyDescent="0.25">
      <c r="A60" s="3" t="s">
        <v>13</v>
      </c>
      <c r="B60" s="4"/>
      <c r="C60" s="16"/>
      <c r="D60" s="16"/>
      <c r="E60" s="16"/>
      <c r="F60" s="16"/>
      <c r="G60" s="5"/>
      <c r="H60" s="5"/>
      <c r="I60" s="5"/>
      <c r="J60" s="5"/>
      <c r="K60" s="12"/>
    </row>
    <row r="61" spans="1:11" ht="25.5" x14ac:dyDescent="0.25">
      <c r="A61" s="3" t="s">
        <v>31</v>
      </c>
      <c r="B61" s="21" t="s">
        <v>38</v>
      </c>
      <c r="C61" s="16" t="s">
        <v>20</v>
      </c>
      <c r="D61" s="16" t="s">
        <v>16</v>
      </c>
      <c r="E61" s="16" t="s">
        <v>73</v>
      </c>
      <c r="F61" s="16" t="s">
        <v>15</v>
      </c>
      <c r="G61" s="5">
        <f>G15+G16+G17+G18+G19+G20+G21+G22+G24+G26+G28+G29+G38+G39+G40+G41+G42+G43+G44+G45+G46+G47+G48+G50+G51+G55+G52+G23</f>
        <v>18235018</v>
      </c>
      <c r="H61" s="5">
        <f>H15+H16+H17+H18+H19+H20+H21+H22+H24+H26+H28+H29+H38+H39+H40+H41+H42+H43+H44+H45+H46+H47+H48+H50+H51+H55+H52+H23</f>
        <v>18235018</v>
      </c>
      <c r="I61" s="5">
        <f>I15+I16+I17+I18+I19+I20+I21+I22+I24+I26+I28+I29+I38+I39+I40+I41+I42+I43+I44+I45+I46+I47+I48+I50+I51+I55+I52+I23</f>
        <v>18235018</v>
      </c>
      <c r="J61" s="5">
        <f>I61+H61+G61</f>
        <v>54705054</v>
      </c>
      <c r="K61" s="12"/>
    </row>
    <row r="62" spans="1:11" x14ac:dyDescent="0.25">
      <c r="A62" s="3" t="s">
        <v>8</v>
      </c>
      <c r="B62" s="21" t="s">
        <v>38</v>
      </c>
      <c r="C62" s="16" t="s">
        <v>27</v>
      </c>
      <c r="D62" s="16" t="s">
        <v>16</v>
      </c>
      <c r="E62" s="16" t="s">
        <v>73</v>
      </c>
      <c r="F62" s="13" t="s">
        <v>15</v>
      </c>
      <c r="G62" s="5">
        <f>G27+G33+G37+G49+G25</f>
        <v>550804</v>
      </c>
      <c r="H62" s="5">
        <f>H27+H33+H37+H49+H25</f>
        <v>550804</v>
      </c>
      <c r="I62" s="5">
        <f>I27+I33+I37+I49+I25</f>
        <v>550804</v>
      </c>
      <c r="J62" s="5">
        <f>I62+H62+G62</f>
        <v>1652412</v>
      </c>
      <c r="K62" s="14"/>
    </row>
    <row r="63" spans="1:11" x14ac:dyDescent="0.25">
      <c r="A63" s="15" t="s">
        <v>9</v>
      </c>
      <c r="B63" s="21" t="s">
        <v>38</v>
      </c>
      <c r="C63" s="16" t="s">
        <v>26</v>
      </c>
      <c r="D63" s="16" t="s">
        <v>16</v>
      </c>
      <c r="E63" s="16" t="s">
        <v>73</v>
      </c>
      <c r="F63" s="16" t="s">
        <v>15</v>
      </c>
      <c r="G63" s="5">
        <f>G30+G34+G57</f>
        <v>4097462</v>
      </c>
      <c r="H63" s="5">
        <f>H30+H34+H57</f>
        <v>4097462</v>
      </c>
      <c r="I63" s="5">
        <f>I30+I34+I57</f>
        <v>4097462</v>
      </c>
      <c r="J63" s="5">
        <f t="shared" ref="J63:J65" si="10">I63+H63+G63</f>
        <v>12292386</v>
      </c>
      <c r="K63" s="12"/>
    </row>
    <row r="64" spans="1:11" ht="24" customHeight="1" x14ac:dyDescent="0.25">
      <c r="A64" s="15" t="s">
        <v>32</v>
      </c>
      <c r="B64" s="21" t="s">
        <v>38</v>
      </c>
      <c r="C64" s="17" t="s">
        <v>17</v>
      </c>
      <c r="D64" s="16" t="s">
        <v>16</v>
      </c>
      <c r="E64" s="16" t="s">
        <v>73</v>
      </c>
      <c r="F64" s="16" t="s">
        <v>15</v>
      </c>
      <c r="G64" s="5">
        <f>G56</f>
        <v>354870</v>
      </c>
      <c r="H64" s="5">
        <f>H56</f>
        <v>0</v>
      </c>
      <c r="I64" s="5">
        <f>I56</f>
        <v>0</v>
      </c>
      <c r="J64" s="5">
        <f t="shared" ref="J64" si="11">I64+H64+G64</f>
        <v>354870</v>
      </c>
      <c r="K64" s="12"/>
    </row>
    <row r="65" spans="1:11" ht="38.25" customHeight="1" x14ac:dyDescent="0.25">
      <c r="A65" s="53" t="s">
        <v>92</v>
      </c>
      <c r="B65" s="21" t="s">
        <v>38</v>
      </c>
      <c r="C65" s="17" t="s">
        <v>93</v>
      </c>
      <c r="D65" s="16" t="s">
        <v>16</v>
      </c>
      <c r="E65" s="16" t="s">
        <v>73</v>
      </c>
      <c r="F65" s="16" t="s">
        <v>15</v>
      </c>
      <c r="G65" s="5">
        <f>G58</f>
        <v>148500</v>
      </c>
      <c r="H65" s="5">
        <f>H58</f>
        <v>0</v>
      </c>
      <c r="I65" s="5">
        <f>I58</f>
        <v>0</v>
      </c>
      <c r="J65" s="5">
        <f t="shared" si="10"/>
        <v>148500</v>
      </c>
      <c r="K65" s="12"/>
    </row>
    <row r="66" spans="1:11" ht="33" customHeight="1" x14ac:dyDescent="0.25">
      <c r="A66" s="98" t="s">
        <v>85</v>
      </c>
      <c r="B66" s="98"/>
      <c r="C66" s="98"/>
      <c r="D66" s="99"/>
      <c r="E66" s="1"/>
      <c r="F66" s="1"/>
      <c r="G66" s="1"/>
      <c r="H66" s="1"/>
      <c r="I66" s="1"/>
      <c r="J66" s="1"/>
      <c r="K66" s="20"/>
    </row>
    <row r="67" spans="1:11" ht="15.75" customHeight="1" x14ac:dyDescent="0.25">
      <c r="A67" s="112" t="s">
        <v>34</v>
      </c>
      <c r="B67" s="112"/>
      <c r="C67" s="112"/>
      <c r="D67" s="112"/>
      <c r="E67" s="111"/>
      <c r="F67" s="111"/>
      <c r="G67" s="111"/>
      <c r="H67" s="106"/>
      <c r="I67" s="22" t="s">
        <v>86</v>
      </c>
      <c r="J67" s="23"/>
      <c r="K67" s="107"/>
    </row>
    <row r="68" spans="1:11" ht="15.75" x14ac:dyDescent="0.25">
      <c r="A68" s="106"/>
      <c r="B68" s="106"/>
      <c r="C68" s="106"/>
      <c r="D68" s="106"/>
      <c r="E68" s="111"/>
      <c r="F68" s="111"/>
      <c r="G68" s="111"/>
      <c r="H68" s="106"/>
      <c r="I68" s="23"/>
      <c r="J68" s="23"/>
      <c r="K68" s="107"/>
    </row>
  </sheetData>
  <mergeCells count="38">
    <mergeCell ref="D34:D36"/>
    <mergeCell ref="A66:D66"/>
    <mergeCell ref="A55:A57"/>
    <mergeCell ref="K34:K36"/>
    <mergeCell ref="H67:H68"/>
    <mergeCell ref="E34:E36"/>
    <mergeCell ref="K67:K68"/>
    <mergeCell ref="A68:D68"/>
    <mergeCell ref="A34:A36"/>
    <mergeCell ref="B34:B36"/>
    <mergeCell ref="E67:G68"/>
    <mergeCell ref="A67:D67"/>
    <mergeCell ref="C34:C36"/>
    <mergeCell ref="K9:K11"/>
    <mergeCell ref="J10:J11"/>
    <mergeCell ref="A8:K8"/>
    <mergeCell ref="C10:C11"/>
    <mergeCell ref="D10:D11"/>
    <mergeCell ref="H10:H11"/>
    <mergeCell ref="A9:A11"/>
    <mergeCell ref="B9:B11"/>
    <mergeCell ref="C9:F9"/>
    <mergeCell ref="I2:K2"/>
    <mergeCell ref="I3:K3"/>
    <mergeCell ref="K30:K32"/>
    <mergeCell ref="A13:K14"/>
    <mergeCell ref="A12:K12"/>
    <mergeCell ref="I10:I11"/>
    <mergeCell ref="E10:E11"/>
    <mergeCell ref="F10:F11"/>
    <mergeCell ref="G10:G11"/>
    <mergeCell ref="A30:A32"/>
    <mergeCell ref="B30:B32"/>
    <mergeCell ref="C30:C32"/>
    <mergeCell ref="D30:D32"/>
    <mergeCell ref="E30:E32"/>
    <mergeCell ref="I6:K6"/>
    <mergeCell ref="G9:J9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6" manualBreakCount="6">
    <brk id="17" max="10" man="1"/>
    <brk id="24" max="10" man="1"/>
    <brk id="36" max="10" man="1"/>
    <brk id="43" max="10" man="1"/>
    <brk id="48" max="10" man="1"/>
    <brk id="5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2017-03-06T02:39:53Z</cp:lastPrinted>
  <dcterms:created xsi:type="dcterms:W3CDTF">2014-09-01T03:36:14Z</dcterms:created>
  <dcterms:modified xsi:type="dcterms:W3CDTF">2017-03-10T03:08:40Z</dcterms:modified>
</cp:coreProperties>
</file>