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прил7" sheetId="2" r:id="rId1"/>
  </sheets>
  <definedNames>
    <definedName name="_xlnm.Print_Area" localSheetId="0">прил7!$A$1:$N$77</definedName>
  </definedNames>
  <calcPr calcId="125725"/>
</workbook>
</file>

<file path=xl/calcChain.xml><?xml version="1.0" encoding="utf-8"?>
<calcChain xmlns="http://schemas.openxmlformats.org/spreadsheetml/2006/main">
  <c r="J42" i="2"/>
  <c r="K20"/>
  <c r="K17" s="1"/>
  <c r="J21"/>
  <c r="J16" s="1"/>
  <c r="L16"/>
  <c r="M16"/>
  <c r="J28"/>
  <c r="K21"/>
  <c r="K18" s="1"/>
  <c r="J18" l="1"/>
  <c r="M22"/>
  <c r="L22"/>
  <c r="K22"/>
  <c r="J22"/>
  <c r="I22"/>
  <c r="H22"/>
  <c r="I42" l="1"/>
  <c r="I40" s="1"/>
  <c r="H42"/>
  <c r="H40" s="1"/>
  <c r="I63"/>
  <c r="H63"/>
  <c r="I64"/>
  <c r="I61" s="1"/>
  <c r="H64"/>
  <c r="I71"/>
  <c r="H71"/>
  <c r="I68"/>
  <c r="H68"/>
  <c r="I65"/>
  <c r="H65"/>
  <c r="I58"/>
  <c r="H58"/>
  <c r="I55"/>
  <c r="H55"/>
  <c r="I52"/>
  <c r="H52"/>
  <c r="I49"/>
  <c r="H49"/>
  <c r="I46"/>
  <c r="H46"/>
  <c r="I43"/>
  <c r="H43"/>
  <c r="I37"/>
  <c r="H37"/>
  <c r="I34"/>
  <c r="H34"/>
  <c r="I31"/>
  <c r="H31"/>
  <c r="I28"/>
  <c r="H28"/>
  <c r="I25"/>
  <c r="H25"/>
  <c r="I18"/>
  <c r="H18"/>
  <c r="K52"/>
  <c r="K43"/>
  <c r="H61" l="1"/>
  <c r="H16"/>
  <c r="I16"/>
  <c r="M64"/>
  <c r="L64"/>
  <c r="K63"/>
  <c r="K15" s="1"/>
  <c r="K64"/>
  <c r="J64"/>
  <c r="K71"/>
  <c r="K65"/>
  <c r="K68"/>
  <c r="J68"/>
  <c r="K42"/>
  <c r="K58"/>
  <c r="K49"/>
  <c r="M55"/>
  <c r="L55"/>
  <c r="K55"/>
  <c r="J55"/>
  <c r="K46"/>
  <c r="K25"/>
  <c r="K40" l="1"/>
  <c r="K16"/>
  <c r="K13" s="1"/>
  <c r="K61"/>
  <c r="K28"/>
  <c r="M37"/>
  <c r="L37"/>
  <c r="K37"/>
  <c r="J37"/>
  <c r="M34"/>
  <c r="L34"/>
  <c r="K34"/>
  <c r="J34"/>
  <c r="M31"/>
  <c r="L31"/>
  <c r="K31"/>
  <c r="J31"/>
  <c r="M42"/>
  <c r="L42"/>
  <c r="M71"/>
  <c r="L71"/>
  <c r="J71"/>
  <c r="M20" l="1"/>
  <c r="L20"/>
  <c r="M63" l="1"/>
  <c r="L63"/>
  <c r="I15"/>
  <c r="I13" s="1"/>
  <c r="H15"/>
  <c r="H13" s="1"/>
  <c r="J63"/>
  <c r="J15" s="1"/>
  <c r="J13" s="1"/>
  <c r="L68"/>
  <c r="M65"/>
  <c r="L65"/>
  <c r="J65"/>
  <c r="M52"/>
  <c r="L52"/>
  <c r="J52"/>
  <c r="M49"/>
  <c r="L49"/>
  <c r="J49"/>
  <c r="M46"/>
  <c r="L46"/>
  <c r="J46"/>
  <c r="M43"/>
  <c r="L43"/>
  <c r="J43"/>
  <c r="M25"/>
  <c r="L25"/>
  <c r="J25"/>
  <c r="L15" l="1"/>
  <c r="L61"/>
  <c r="M15"/>
  <c r="M61"/>
  <c r="J61"/>
  <c r="M58"/>
  <c r="L58"/>
  <c r="J58"/>
  <c r="M40"/>
  <c r="J40"/>
  <c r="M13" l="1"/>
  <c r="L40"/>
  <c r="L13" s="1"/>
</calcChain>
</file>

<file path=xl/sharedStrings.xml><?xml version="1.0" encoding="utf-8"?>
<sst xmlns="http://schemas.openxmlformats.org/spreadsheetml/2006/main" count="293" uniqueCount="98">
  <si>
    <t>факт</t>
  </si>
  <si>
    <t>план</t>
  </si>
  <si>
    <t>Приложение N 7</t>
  </si>
  <si>
    <t xml:space="preserve">Примечание </t>
  </si>
  <si>
    <t>Плановый период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</si>
  <si>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</si>
  <si>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</si>
  <si>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</si>
  <si>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</si>
  <si>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</si>
  <si>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</si>
  <si>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</si>
  <si>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</si>
  <si>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</si>
  <si>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</si>
  <si>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</si>
  <si>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</si>
  <si>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</si>
  <si>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</si>
  <si>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801</t>
  </si>
  <si>
    <t>870</t>
  </si>
  <si>
    <t>811</t>
  </si>
  <si>
    <t xml:space="preserve">    Организация и содержание мест захоронения в г. Железногорске, пос. Подгорном</t>
  </si>
  <si>
    <t>0420000020</t>
  </si>
  <si>
    <t>244</t>
  </si>
  <si>
    <t>0420000040</t>
  </si>
  <si>
    <t>0503</t>
  </si>
  <si>
    <t xml:space="preserve">    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</si>
  <si>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</si>
  <si>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 xml:space="preserve">    Реализация отдельных мер по обеспечению ограничения платы граждан за коммунальные услуги</t>
  </si>
  <si>
    <t>0420075700</t>
  </si>
  <si>
    <t>"Энергосбережение и повышение энергетической эффективности ЗАТО Железногорск"</t>
  </si>
  <si>
    <t xml:space="preserve">    Информационное обеспечение мероприятий по энергосбережению и повышению энергетической эффективности</t>
  </si>
  <si>
    <t>0113</t>
  </si>
  <si>
    <t>0430000010</t>
  </si>
  <si>
    <t xml:space="preserve">    Установка, поверка и ремонт общедомовых приборов учета тепловой энергии, горячей и холодной воды в многоквартирных жилых домах</t>
  </si>
  <si>
    <t>Комитет по управлению муниципальным имуществом</t>
  </si>
  <si>
    <t>0430000020</t>
  </si>
  <si>
    <t xml:space="preserve">    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</si>
  <si>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0430000040</t>
  </si>
  <si>
    <t>0410000000</t>
  </si>
  <si>
    <t>мероприятие № 1</t>
  </si>
  <si>
    <t>мероприятие № 2</t>
  </si>
  <si>
    <t>0420000000</t>
  </si>
  <si>
    <t>мероприятие № 3</t>
  </si>
  <si>
    <t>мероприятие № 4</t>
  </si>
  <si>
    <t>0430000000</t>
  </si>
  <si>
    <t>04100S5710</t>
  </si>
  <si>
    <t>мероприятие №3</t>
  </si>
  <si>
    <t>240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</si>
  <si>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</si>
  <si>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</si>
  <si>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</si>
  <si>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</si>
  <si>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</si>
  <si>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</si>
  <si>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</si>
  <si>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0410000080</t>
  </si>
  <si>
    <t>410</t>
  </si>
  <si>
    <t>810</t>
  </si>
  <si>
    <t>в  том  числе</t>
  </si>
  <si>
    <t>мероприятие №5</t>
  </si>
  <si>
    <t>Строительство водопроводной сети  в арйоне ул.Загородная</t>
  </si>
  <si>
    <t>Разработка актуализированной схемы теплоснабжения ЗАТО железногорск</t>
  </si>
  <si>
    <t>0410000090</t>
  </si>
  <si>
    <t>Реконструкция водопроводной сети в районе ул.Верхняя Саянская</t>
  </si>
  <si>
    <t>0410000100</t>
  </si>
  <si>
    <t>466</t>
  </si>
  <si>
    <t>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</si>
  <si>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243</t>
  </si>
  <si>
    <t>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</si>
  <si>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04100S5750</t>
  </si>
  <si>
    <t>мероприятие №4</t>
  </si>
  <si>
    <t>Приобретение вакуумной машины</t>
  </si>
  <si>
    <t>0420000060</t>
  </si>
  <si>
    <t>0420000050</t>
  </si>
  <si>
    <t>Строительство объекта ритуального назначения (кладбища)</t>
  </si>
  <si>
    <t>414</t>
  </si>
  <si>
    <t>мероприятие № 5</t>
  </si>
  <si>
    <t>2021 год</t>
  </si>
  <si>
    <t xml:space="preserve"> Расходы по годам , рубли                      </t>
  </si>
  <si>
    <t>Разработчик</t>
  </si>
  <si>
    <t xml:space="preserve">  2019 (отчетный   год) </t>
  </si>
  <si>
    <t xml:space="preserve"> 2020(текущий год)          </t>
  </si>
  <si>
    <t>2022 год</t>
  </si>
  <si>
    <t>Резерв средств на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</si>
  <si>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И ИНЫХ СРЕДСТВ НА РЕАЛИЗАЦИЮ ОТДЕЛЬНЫХ МЕРОПРИЯТИЙ МУНИЦИПАЛЬНОЙ ПРОГРАММЫ И ПОДПРОГРАММ С</t>
  </si>
  <si>
    <t xml:space="preserve">ИНФОРМАЦИЯ ОБ ИСПОЛЬЗОВАНИИ БЮДЖЕТНЫХ АССИГНОВАНИЙ МЕСТНОГО БЮДЖЕТА </t>
  </si>
  <si>
    <t>УКАЗАНИЕМ ПЛАНОВЫХ И ФАКТИЧЕСКИХ ЗНАЧЕНИЙ (С РАСШИФРОВКОЙ ПО ГЛАВНЫМ РАСПОРЯДИТЕЛЯМ СРЕДСТВ МЕСТНОГО БЮДЖЕТА,</t>
  </si>
  <si>
    <t xml:space="preserve"> ПОДПРОГРАММАМ, ОТДЕЛЬНЫМ МЕРОПРИЯТИЯМ МУНИЦИПАЛЬНОЙ ПРОГРАММЫ, А ТАКЖЕ ПО ГОДАМ РЕАЛИЗАЦИИ МУНИЦИПАЛЬНОЙ ПРОГРАММЫ)</t>
  </si>
  <si>
    <t>162</t>
  </si>
  <si>
    <t>А.Ф.Тельманова</t>
  </si>
  <si>
    <t>Финансовое управление Администрации  ЗАТО г.Железногорск</t>
  </si>
  <si>
    <t>Финансовое управление Администрации ЗАТО г.Железногорск</t>
  </si>
  <si>
    <t xml:space="preserve"> Администрация ЗАТО г.Железногорск</t>
  </si>
  <si>
    <t>отчетный период январь-декабрь</t>
  </si>
  <si>
    <t>мероприятие №1</t>
  </si>
  <si>
    <t xml:space="preserve">    Расходы на финансовое обеспечение затрат, связанных с применением регулируемых цен на банные услуги МП "Нега"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</si>
</sst>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2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10" fillId="0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tabSelected="1" view="pageBreakPreview" topLeftCell="A46" zoomScale="101" zoomScaleNormal="100" zoomScaleSheetLayoutView="101" workbookViewId="0">
      <selection activeCell="D63" sqref="D63"/>
    </sheetView>
  </sheetViews>
  <sheetFormatPr defaultRowHeight="15"/>
  <cols>
    <col min="1" max="1" width="15.5703125" customWidth="1"/>
    <col min="2" max="2" width="28.5703125" customWidth="1"/>
    <col min="3" max="3" width="15.7109375" customWidth="1"/>
    <col min="4" max="4" width="11.85546875" customWidth="1"/>
    <col min="5" max="5" width="6" customWidth="1"/>
    <col min="6" max="6" width="9.7109375" customWidth="1"/>
    <col min="7" max="7" width="7.28515625" customWidth="1"/>
    <col min="8" max="8" width="13.42578125" customWidth="1"/>
    <col min="9" max="9" width="15.7109375" customWidth="1"/>
    <col min="10" max="10" width="14.5703125" customWidth="1"/>
    <col min="11" max="11" width="14.42578125" customWidth="1"/>
    <col min="12" max="12" width="13.5703125" customWidth="1"/>
    <col min="13" max="13" width="14.140625" customWidth="1"/>
    <col min="14" max="14" width="17.28515625" customWidth="1"/>
    <col min="15" max="15" width="12.42578125" bestFit="1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2</v>
      </c>
    </row>
    <row r="2" spans="1:14" ht="10.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79" t="s">
        <v>87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>
      <c r="A4" s="79" t="s">
        <v>86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14">
      <c r="A5" s="79" t="s">
        <v>88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14">
      <c r="A6" s="79" t="s">
        <v>89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14" ht="0.75" customHeight="1">
      <c r="A7" s="4"/>
      <c r="B7" s="4"/>
      <c r="C7" s="4"/>
      <c r="D7" s="4"/>
      <c r="E7" s="4"/>
      <c r="F7" s="4"/>
      <c r="G7" s="4"/>
      <c r="H7" s="4"/>
      <c r="I7" s="4"/>
      <c r="J7" s="7"/>
      <c r="K7" s="4"/>
      <c r="L7" s="4"/>
      <c r="M7" s="4"/>
      <c r="N7" s="4"/>
    </row>
    <row r="8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3"/>
    </row>
    <row r="9" spans="1:14" ht="15" customHeight="1">
      <c r="A9" s="80" t="s">
        <v>5</v>
      </c>
      <c r="B9" s="80" t="s">
        <v>6</v>
      </c>
      <c r="C9" s="80" t="s">
        <v>55</v>
      </c>
      <c r="D9" s="80" t="s">
        <v>50</v>
      </c>
      <c r="E9" s="80"/>
      <c r="F9" s="80"/>
      <c r="G9" s="80"/>
      <c r="H9" s="81" t="s">
        <v>80</v>
      </c>
      <c r="I9" s="81"/>
      <c r="J9" s="81"/>
      <c r="K9" s="81"/>
      <c r="L9" s="81" t="s">
        <v>4</v>
      </c>
      <c r="M9" s="81"/>
      <c r="N9" s="80" t="s">
        <v>3</v>
      </c>
    </row>
    <row r="10" spans="1:14" ht="15.75" customHeight="1">
      <c r="A10" s="80"/>
      <c r="B10" s="80"/>
      <c r="C10" s="80"/>
      <c r="D10" s="80" t="s">
        <v>51</v>
      </c>
      <c r="E10" s="80" t="s">
        <v>52</v>
      </c>
      <c r="F10" s="80" t="s">
        <v>53</v>
      </c>
      <c r="G10" s="80" t="s">
        <v>54</v>
      </c>
      <c r="H10" s="81" t="s">
        <v>82</v>
      </c>
      <c r="I10" s="81"/>
      <c r="J10" s="82" t="s">
        <v>83</v>
      </c>
      <c r="K10" s="83"/>
      <c r="L10" s="81"/>
      <c r="M10" s="81"/>
      <c r="N10" s="80"/>
    </row>
    <row r="11" spans="1:14" ht="27" customHeight="1">
      <c r="A11" s="80"/>
      <c r="B11" s="80"/>
      <c r="C11" s="80"/>
      <c r="D11" s="80"/>
      <c r="E11" s="80"/>
      <c r="F11" s="80"/>
      <c r="G11" s="80"/>
      <c r="H11" s="81"/>
      <c r="I11" s="81"/>
      <c r="J11" s="84" t="s">
        <v>18</v>
      </c>
      <c r="K11" s="35" t="s">
        <v>95</v>
      </c>
      <c r="L11" s="81"/>
      <c r="M11" s="81"/>
      <c r="N11" s="80"/>
    </row>
    <row r="12" spans="1:14" ht="15" customHeight="1">
      <c r="A12" s="80"/>
      <c r="B12" s="80"/>
      <c r="C12" s="80"/>
      <c r="D12" s="80"/>
      <c r="E12" s="80"/>
      <c r="F12" s="80"/>
      <c r="G12" s="80"/>
      <c r="H12" s="5" t="s">
        <v>1</v>
      </c>
      <c r="I12" s="5" t="s">
        <v>0</v>
      </c>
      <c r="J12" s="85"/>
      <c r="K12" s="5" t="s">
        <v>0</v>
      </c>
      <c r="L12" s="36" t="s">
        <v>79</v>
      </c>
      <c r="M12" s="36" t="s">
        <v>84</v>
      </c>
      <c r="N12" s="80"/>
    </row>
    <row r="13" spans="1:14" ht="25.5" customHeight="1">
      <c r="A13" s="76" t="s">
        <v>7</v>
      </c>
      <c r="B13" s="76" t="s">
        <v>14</v>
      </c>
      <c r="C13" s="11" t="s">
        <v>8</v>
      </c>
      <c r="D13" s="21" t="s">
        <v>40</v>
      </c>
      <c r="E13" s="22" t="s">
        <v>11</v>
      </c>
      <c r="F13" s="22" t="s">
        <v>11</v>
      </c>
      <c r="G13" s="22" t="s">
        <v>11</v>
      </c>
      <c r="H13" s="18">
        <f>H15+H16</f>
        <v>188980196.09</v>
      </c>
      <c r="I13" s="18">
        <f t="shared" ref="I13:K13" si="0">I15+I16</f>
        <v>186088684.21000001</v>
      </c>
      <c r="J13" s="54">
        <f>J15+J16+J17</f>
        <v>45993254</v>
      </c>
      <c r="K13" s="19">
        <f t="shared" si="0"/>
        <v>44181502.409999996</v>
      </c>
      <c r="L13" s="19">
        <f t="shared" ref="L13:M13" si="1">L15+L16</f>
        <v>107706127</v>
      </c>
      <c r="M13" s="19">
        <f t="shared" si="1"/>
        <v>107706127</v>
      </c>
      <c r="N13" s="72"/>
    </row>
    <row r="14" spans="1:14">
      <c r="A14" s="77"/>
      <c r="B14" s="77"/>
      <c r="C14" s="11" t="s">
        <v>56</v>
      </c>
      <c r="D14" s="23"/>
      <c r="E14" s="23"/>
      <c r="F14" s="23"/>
      <c r="G14" s="23"/>
      <c r="H14" s="18"/>
      <c r="I14" s="19"/>
      <c r="J14" s="19"/>
      <c r="K14" s="19"/>
      <c r="L14" s="19"/>
      <c r="M14" s="19"/>
      <c r="N14" s="72"/>
    </row>
    <row r="15" spans="1:14" ht="50.25" customHeight="1">
      <c r="A15" s="77"/>
      <c r="B15" s="77"/>
      <c r="C15" s="11" t="s">
        <v>36</v>
      </c>
      <c r="D15" s="21" t="s">
        <v>40</v>
      </c>
      <c r="E15" s="22" t="s">
        <v>11</v>
      </c>
      <c r="F15" s="22" t="s">
        <v>11</v>
      </c>
      <c r="G15" s="22" t="s">
        <v>11</v>
      </c>
      <c r="H15" s="18">
        <f>H63</f>
        <v>332553.55</v>
      </c>
      <c r="I15" s="18">
        <f t="shared" ref="I15:K15" si="2">I63</f>
        <v>332553.55</v>
      </c>
      <c r="J15" s="55">
        <f>J63</f>
        <v>0</v>
      </c>
      <c r="K15" s="19">
        <f t="shared" si="2"/>
        <v>0</v>
      </c>
      <c r="L15" s="19">
        <f t="shared" ref="L15:M15" si="3">L63</f>
        <v>1250000</v>
      </c>
      <c r="M15" s="19">
        <f t="shared" si="3"/>
        <v>1250000</v>
      </c>
      <c r="N15" s="72"/>
    </row>
    <row r="16" spans="1:14" ht="38.25" customHeight="1">
      <c r="A16" s="77"/>
      <c r="B16" s="77"/>
      <c r="C16" s="23" t="s">
        <v>10</v>
      </c>
      <c r="D16" s="21" t="s">
        <v>40</v>
      </c>
      <c r="E16" s="22" t="s">
        <v>11</v>
      </c>
      <c r="F16" s="22" t="s">
        <v>11</v>
      </c>
      <c r="G16" s="22" t="s">
        <v>11</v>
      </c>
      <c r="H16" s="18">
        <f t="shared" ref="H16:I16" si="4">H20+H21+H40+H64</f>
        <v>188647642.53999999</v>
      </c>
      <c r="I16" s="18">
        <f t="shared" si="4"/>
        <v>185756130.66</v>
      </c>
      <c r="J16" s="19">
        <f>J21+J42+J64</f>
        <v>45993254</v>
      </c>
      <c r="K16" s="19">
        <f t="shared" ref="K16:M16" si="5">K21+K42+K64</f>
        <v>44181502.409999996</v>
      </c>
      <c r="L16" s="19">
        <f t="shared" si="5"/>
        <v>106456127</v>
      </c>
      <c r="M16" s="19">
        <f t="shared" si="5"/>
        <v>106456127</v>
      </c>
      <c r="N16" s="72"/>
    </row>
    <row r="17" spans="1:15" ht="63.75" customHeight="1">
      <c r="A17" s="78"/>
      <c r="B17" s="78"/>
      <c r="C17" s="11" t="s">
        <v>92</v>
      </c>
      <c r="D17" s="21" t="s">
        <v>40</v>
      </c>
      <c r="E17" s="22" t="s">
        <v>11</v>
      </c>
      <c r="F17" s="22" t="s">
        <v>11</v>
      </c>
      <c r="G17" s="22" t="s">
        <v>11</v>
      </c>
      <c r="H17" s="18">
        <v>0</v>
      </c>
      <c r="I17" s="18">
        <v>0</v>
      </c>
      <c r="J17" s="19">
        <v>0</v>
      </c>
      <c r="K17" s="19">
        <f>K20</f>
        <v>0</v>
      </c>
      <c r="L17" s="19">
        <v>0</v>
      </c>
      <c r="M17" s="19">
        <v>0</v>
      </c>
      <c r="N17" s="41"/>
    </row>
    <row r="18" spans="1:15" ht="27">
      <c r="A18" s="75" t="s">
        <v>17</v>
      </c>
      <c r="B18" s="74" t="s">
        <v>15</v>
      </c>
      <c r="C18" s="16" t="s">
        <v>8</v>
      </c>
      <c r="D18" s="12" t="s">
        <v>40</v>
      </c>
      <c r="E18" s="6" t="s">
        <v>11</v>
      </c>
      <c r="F18" s="6" t="s">
        <v>11</v>
      </c>
      <c r="G18" s="6" t="s">
        <v>11</v>
      </c>
      <c r="H18" s="26">
        <f>H20+H21</f>
        <v>15173055.539999999</v>
      </c>
      <c r="I18" s="26">
        <f t="shared" ref="I18" si="6">I20+I21</f>
        <v>14215687.73</v>
      </c>
      <c r="J18" s="40">
        <f>J20+J21</f>
        <v>18051600</v>
      </c>
      <c r="K18" s="40">
        <f>K20+K21</f>
        <v>16359867.529999999</v>
      </c>
      <c r="L18" s="40">
        <v>0</v>
      </c>
      <c r="M18" s="40">
        <v>0</v>
      </c>
      <c r="N18" s="73"/>
    </row>
    <row r="19" spans="1:15">
      <c r="A19" s="75"/>
      <c r="B19" s="74"/>
      <c r="C19" s="16" t="s">
        <v>56</v>
      </c>
      <c r="D19" s="8"/>
      <c r="E19" s="6"/>
      <c r="F19" s="6"/>
      <c r="G19" s="6"/>
      <c r="H19" s="26"/>
      <c r="I19" s="32"/>
      <c r="J19" s="40"/>
      <c r="K19" s="47"/>
      <c r="L19" s="40"/>
      <c r="M19" s="40"/>
      <c r="N19" s="73"/>
    </row>
    <row r="20" spans="1:15" ht="62.25" customHeight="1">
      <c r="A20" s="75"/>
      <c r="B20" s="74"/>
      <c r="C20" s="27" t="s">
        <v>93</v>
      </c>
      <c r="D20" s="12" t="s">
        <v>40</v>
      </c>
      <c r="E20" s="12" t="s">
        <v>19</v>
      </c>
      <c r="F20" s="6" t="s">
        <v>11</v>
      </c>
      <c r="G20" s="6" t="s">
        <v>11</v>
      </c>
      <c r="H20" s="26">
        <v>0</v>
      </c>
      <c r="I20" s="45">
        <v>0</v>
      </c>
      <c r="J20" s="48">
        <v>0</v>
      </c>
      <c r="K20" s="57">
        <f>K24</f>
        <v>0</v>
      </c>
      <c r="L20" s="40">
        <f t="shared" ref="L20:M20" si="7">L27</f>
        <v>0</v>
      </c>
      <c r="M20" s="40">
        <f t="shared" si="7"/>
        <v>0</v>
      </c>
      <c r="N20" s="73"/>
    </row>
    <row r="21" spans="1:15" ht="38.25">
      <c r="A21" s="75"/>
      <c r="B21" s="74"/>
      <c r="C21" s="28" t="s">
        <v>10</v>
      </c>
      <c r="D21" s="12" t="s">
        <v>40</v>
      </c>
      <c r="E21" s="12" t="s">
        <v>12</v>
      </c>
      <c r="F21" s="6" t="s">
        <v>11</v>
      </c>
      <c r="G21" s="6" t="s">
        <v>11</v>
      </c>
      <c r="H21" s="29">
        <v>15173055.539999999</v>
      </c>
      <c r="I21" s="29">
        <v>14215687.73</v>
      </c>
      <c r="J21" s="48">
        <f>J27+J30</f>
        <v>18051600</v>
      </c>
      <c r="K21" s="48">
        <f>K24+K27+K30</f>
        <v>16359867.529999999</v>
      </c>
      <c r="L21" s="48">
        <v>0</v>
      </c>
      <c r="M21" s="48">
        <v>0</v>
      </c>
      <c r="N21" s="73"/>
    </row>
    <row r="22" spans="1:15" ht="25.5" hidden="1">
      <c r="A22" s="62" t="s">
        <v>41</v>
      </c>
      <c r="B22" s="63" t="s">
        <v>85</v>
      </c>
      <c r="C22" s="9" t="s">
        <v>8</v>
      </c>
      <c r="D22" s="24" t="s">
        <v>71</v>
      </c>
      <c r="E22" s="22" t="s">
        <v>11</v>
      </c>
      <c r="F22" s="22" t="s">
        <v>11</v>
      </c>
      <c r="G22" s="22" t="s">
        <v>11</v>
      </c>
      <c r="H22" s="15">
        <f t="shared" ref="H22" si="8">H24</f>
        <v>0</v>
      </c>
      <c r="I22" s="33">
        <f>I24</f>
        <v>0</v>
      </c>
      <c r="J22" s="50">
        <f t="shared" ref="J22" si="9">J24</f>
        <v>0</v>
      </c>
      <c r="K22" s="49">
        <f>K24</f>
        <v>0</v>
      </c>
      <c r="L22" s="50">
        <f t="shared" ref="L22:M22" si="10">L24</f>
        <v>0</v>
      </c>
      <c r="M22" s="50">
        <f t="shared" si="10"/>
        <v>0</v>
      </c>
      <c r="N22" s="66"/>
    </row>
    <row r="23" spans="1:15" ht="25.5" hidden="1">
      <c r="A23" s="62"/>
      <c r="B23" s="64"/>
      <c r="C23" s="9" t="s">
        <v>9</v>
      </c>
      <c r="D23" s="10"/>
      <c r="E23" s="10"/>
      <c r="F23" s="10"/>
      <c r="G23" s="10"/>
      <c r="H23" s="15"/>
      <c r="I23" s="33"/>
      <c r="J23" s="50"/>
      <c r="K23" s="49"/>
      <c r="L23" s="50"/>
      <c r="M23" s="50"/>
      <c r="N23" s="66"/>
    </row>
    <row r="24" spans="1:15" ht="65.25" hidden="1" customHeight="1">
      <c r="A24" s="62"/>
      <c r="B24" s="65"/>
      <c r="C24" s="11" t="s">
        <v>92</v>
      </c>
      <c r="D24" s="24" t="s">
        <v>71</v>
      </c>
      <c r="E24" s="21" t="s">
        <v>19</v>
      </c>
      <c r="F24" s="21" t="s">
        <v>13</v>
      </c>
      <c r="G24" s="21" t="s">
        <v>20</v>
      </c>
      <c r="H24" s="33">
        <v>0</v>
      </c>
      <c r="I24" s="44">
        <v>0</v>
      </c>
      <c r="J24" s="49">
        <v>0</v>
      </c>
      <c r="K24" s="49">
        <v>0</v>
      </c>
      <c r="L24" s="49">
        <v>0</v>
      </c>
      <c r="M24" s="49">
        <v>0</v>
      </c>
      <c r="N24" s="66"/>
    </row>
    <row r="25" spans="1:15" ht="25.5" hidden="1">
      <c r="A25" s="62" t="s">
        <v>42</v>
      </c>
      <c r="B25" s="63" t="s">
        <v>70</v>
      </c>
      <c r="C25" s="9" t="s">
        <v>8</v>
      </c>
      <c r="D25" s="24" t="s">
        <v>71</v>
      </c>
      <c r="E25" s="22" t="s">
        <v>11</v>
      </c>
      <c r="F25" s="22" t="s">
        <v>11</v>
      </c>
      <c r="G25" s="22" t="s">
        <v>11</v>
      </c>
      <c r="H25" s="15">
        <f t="shared" ref="H25" si="11">H27</f>
        <v>1279562.5900000001</v>
      </c>
      <c r="I25" s="33">
        <f>I27</f>
        <v>1153409.83</v>
      </c>
      <c r="J25" s="50">
        <f t="shared" ref="J25:M25" si="12">J27</f>
        <v>0</v>
      </c>
      <c r="K25" s="49">
        <f>K27</f>
        <v>0</v>
      </c>
      <c r="L25" s="50">
        <f t="shared" si="12"/>
        <v>0</v>
      </c>
      <c r="M25" s="50">
        <f t="shared" si="12"/>
        <v>0</v>
      </c>
      <c r="N25" s="66"/>
      <c r="O25" s="43"/>
    </row>
    <row r="26" spans="1:15" ht="24.75" hidden="1" customHeight="1">
      <c r="A26" s="62"/>
      <c r="B26" s="64"/>
      <c r="C26" s="9" t="s">
        <v>9</v>
      </c>
      <c r="D26" s="10"/>
      <c r="E26" s="10"/>
      <c r="F26" s="10"/>
      <c r="G26" s="10"/>
      <c r="H26" s="15"/>
      <c r="I26" s="33"/>
      <c r="J26" s="50"/>
      <c r="K26" s="49"/>
      <c r="L26" s="50"/>
      <c r="M26" s="50"/>
      <c r="N26" s="66"/>
    </row>
    <row r="27" spans="1:15" ht="79.5" hidden="1" customHeight="1">
      <c r="A27" s="62"/>
      <c r="B27" s="65"/>
      <c r="C27" s="11" t="s">
        <v>94</v>
      </c>
      <c r="D27" s="24" t="s">
        <v>71</v>
      </c>
      <c r="E27" s="21" t="s">
        <v>19</v>
      </c>
      <c r="F27" s="21" t="s">
        <v>13</v>
      </c>
      <c r="G27" s="21" t="s">
        <v>20</v>
      </c>
      <c r="H27" s="33">
        <v>1279562.5900000001</v>
      </c>
      <c r="I27" s="33">
        <v>1153409.83</v>
      </c>
      <c r="J27" s="49">
        <v>0</v>
      </c>
      <c r="K27" s="49">
        <v>0</v>
      </c>
      <c r="L27" s="50">
        <v>0</v>
      </c>
      <c r="M27" s="50">
        <v>0</v>
      </c>
      <c r="N27" s="66"/>
    </row>
    <row r="28" spans="1:15" ht="32.25" customHeight="1">
      <c r="A28" s="62" t="s">
        <v>96</v>
      </c>
      <c r="B28" s="63" t="s">
        <v>68</v>
      </c>
      <c r="C28" s="9" t="s">
        <v>8</v>
      </c>
      <c r="D28" s="21" t="s">
        <v>47</v>
      </c>
      <c r="E28" s="22" t="s">
        <v>11</v>
      </c>
      <c r="F28" s="22" t="s">
        <v>11</v>
      </c>
      <c r="G28" s="22" t="s">
        <v>11</v>
      </c>
      <c r="H28" s="15">
        <f t="shared" ref="H28" si="13">H30</f>
        <v>8300492.9500000002</v>
      </c>
      <c r="I28" s="33">
        <f>I30</f>
        <v>7481277.9000000004</v>
      </c>
      <c r="J28" s="50">
        <f>J30</f>
        <v>18051600</v>
      </c>
      <c r="K28" s="49">
        <f>K30</f>
        <v>16359867.529999999</v>
      </c>
      <c r="L28" s="50">
        <v>0</v>
      </c>
      <c r="M28" s="50">
        <v>0</v>
      </c>
      <c r="N28" s="13"/>
    </row>
    <row r="29" spans="1:15" ht="24.75" customHeight="1">
      <c r="A29" s="62"/>
      <c r="B29" s="64"/>
      <c r="C29" s="9" t="s">
        <v>56</v>
      </c>
      <c r="D29" s="10"/>
      <c r="E29" s="10"/>
      <c r="F29" s="10"/>
      <c r="G29" s="10"/>
      <c r="H29" s="15"/>
      <c r="I29" s="33"/>
      <c r="J29" s="50"/>
      <c r="K29" s="49"/>
      <c r="L29" s="50"/>
      <c r="M29" s="50"/>
      <c r="N29" s="13"/>
    </row>
    <row r="30" spans="1:15" ht="165.75" customHeight="1">
      <c r="A30" s="62"/>
      <c r="B30" s="65"/>
      <c r="C30" s="11" t="s">
        <v>94</v>
      </c>
      <c r="D30" s="21" t="s">
        <v>47</v>
      </c>
      <c r="E30" s="21" t="s">
        <v>12</v>
      </c>
      <c r="F30" s="21" t="s">
        <v>13</v>
      </c>
      <c r="G30" s="21" t="s">
        <v>69</v>
      </c>
      <c r="H30" s="15">
        <v>8300492.9500000002</v>
      </c>
      <c r="I30" s="33">
        <v>7481277.9000000004</v>
      </c>
      <c r="J30" s="50">
        <v>18051600</v>
      </c>
      <c r="K30" s="49">
        <v>16359867.529999999</v>
      </c>
      <c r="L30" s="50">
        <v>0</v>
      </c>
      <c r="M30" s="50">
        <v>0</v>
      </c>
      <c r="N30" s="37"/>
    </row>
    <row r="31" spans="1:15" ht="31.5" hidden="1" customHeight="1">
      <c r="A31" s="62" t="s">
        <v>48</v>
      </c>
      <c r="B31" s="63" t="s">
        <v>62</v>
      </c>
      <c r="C31" s="9" t="s">
        <v>8</v>
      </c>
      <c r="D31" s="21" t="s">
        <v>57</v>
      </c>
      <c r="E31" s="22" t="s">
        <v>11</v>
      </c>
      <c r="F31" s="22" t="s">
        <v>11</v>
      </c>
      <c r="G31" s="22" t="s">
        <v>11</v>
      </c>
      <c r="H31" s="15">
        <f t="shared" ref="H31:J31" si="14">H33</f>
        <v>1212000</v>
      </c>
      <c r="I31" s="33">
        <f>I33</f>
        <v>1200000</v>
      </c>
      <c r="J31" s="50">
        <f t="shared" si="14"/>
        <v>0</v>
      </c>
      <c r="K31" s="49">
        <f>K33</f>
        <v>0</v>
      </c>
      <c r="L31" s="50">
        <f t="shared" ref="L31:M31" si="15">L33</f>
        <v>0</v>
      </c>
      <c r="M31" s="50">
        <f t="shared" si="15"/>
        <v>0</v>
      </c>
      <c r="N31" s="66"/>
    </row>
    <row r="32" spans="1:15" ht="24.75" hidden="1" customHeight="1">
      <c r="A32" s="62"/>
      <c r="B32" s="64"/>
      <c r="C32" s="9" t="s">
        <v>9</v>
      </c>
      <c r="D32" s="10"/>
      <c r="E32" s="10"/>
      <c r="F32" s="10"/>
      <c r="G32" s="10"/>
      <c r="H32" s="15"/>
      <c r="I32" s="33"/>
      <c r="J32" s="50"/>
      <c r="K32" s="49"/>
      <c r="L32" s="50"/>
      <c r="M32" s="50"/>
      <c r="N32" s="66"/>
    </row>
    <row r="33" spans="1:15" ht="41.25" hidden="1" customHeight="1">
      <c r="A33" s="62"/>
      <c r="B33" s="65"/>
      <c r="C33" s="17" t="s">
        <v>10</v>
      </c>
      <c r="D33" s="21" t="s">
        <v>57</v>
      </c>
      <c r="E33" s="21" t="s">
        <v>12</v>
      </c>
      <c r="F33" s="21" t="s">
        <v>13</v>
      </c>
      <c r="G33" s="21" t="s">
        <v>58</v>
      </c>
      <c r="H33" s="15">
        <v>1212000</v>
      </c>
      <c r="I33" s="33">
        <v>1200000</v>
      </c>
      <c r="J33" s="50">
        <v>0</v>
      </c>
      <c r="K33" s="49">
        <v>0</v>
      </c>
      <c r="L33" s="50">
        <v>0</v>
      </c>
      <c r="M33" s="50">
        <v>0</v>
      </c>
      <c r="N33" s="66"/>
    </row>
    <row r="34" spans="1:15" ht="41.25" hidden="1" customHeight="1">
      <c r="A34" s="86" t="s">
        <v>72</v>
      </c>
      <c r="B34" s="63" t="s">
        <v>63</v>
      </c>
      <c r="C34" s="9" t="s">
        <v>8</v>
      </c>
      <c r="D34" s="21" t="s">
        <v>64</v>
      </c>
      <c r="E34" s="22" t="s">
        <v>11</v>
      </c>
      <c r="F34" s="22" t="s">
        <v>11</v>
      </c>
      <c r="G34" s="22" t="s">
        <v>11</v>
      </c>
      <c r="H34" s="15">
        <f t="shared" ref="H34:J34" si="16">H36</f>
        <v>2800000</v>
      </c>
      <c r="I34" s="33">
        <f>I36</f>
        <v>2800000</v>
      </c>
      <c r="J34" s="50">
        <f t="shared" si="16"/>
        <v>0</v>
      </c>
      <c r="K34" s="49">
        <f>K36</f>
        <v>0</v>
      </c>
      <c r="L34" s="50">
        <f t="shared" ref="L34:M34" si="17">L36</f>
        <v>0</v>
      </c>
      <c r="M34" s="50">
        <f t="shared" si="17"/>
        <v>0</v>
      </c>
      <c r="N34" s="66"/>
    </row>
    <row r="35" spans="1:15" ht="27" hidden="1" customHeight="1">
      <c r="A35" s="87"/>
      <c r="B35" s="64"/>
      <c r="C35" s="9" t="s">
        <v>9</v>
      </c>
      <c r="D35" s="10"/>
      <c r="E35" s="10"/>
      <c r="F35" s="10"/>
      <c r="G35" s="10"/>
      <c r="H35" s="15"/>
      <c r="I35" s="33"/>
      <c r="J35" s="50"/>
      <c r="K35" s="49"/>
      <c r="L35" s="50"/>
      <c r="M35" s="50"/>
      <c r="N35" s="66"/>
    </row>
    <row r="36" spans="1:15" ht="41.25" hidden="1" customHeight="1">
      <c r="A36" s="88"/>
      <c r="B36" s="65"/>
      <c r="C36" s="17" t="s">
        <v>10</v>
      </c>
      <c r="D36" s="21" t="s">
        <v>64</v>
      </c>
      <c r="E36" s="21" t="s">
        <v>12</v>
      </c>
      <c r="F36" s="21" t="s">
        <v>13</v>
      </c>
      <c r="G36" s="21" t="s">
        <v>24</v>
      </c>
      <c r="H36" s="15">
        <v>2800000</v>
      </c>
      <c r="I36" s="33">
        <v>2800000</v>
      </c>
      <c r="J36" s="50">
        <v>0</v>
      </c>
      <c r="K36" s="49">
        <v>0</v>
      </c>
      <c r="L36" s="50">
        <v>0</v>
      </c>
      <c r="M36" s="50">
        <v>0</v>
      </c>
      <c r="N36" s="66"/>
    </row>
    <row r="37" spans="1:15" ht="30.75" hidden="1" customHeight="1">
      <c r="A37" s="86" t="s">
        <v>61</v>
      </c>
      <c r="B37" s="63" t="s">
        <v>65</v>
      </c>
      <c r="C37" s="9" t="s">
        <v>8</v>
      </c>
      <c r="D37" s="21" t="s">
        <v>66</v>
      </c>
      <c r="E37" s="22" t="s">
        <v>11</v>
      </c>
      <c r="F37" s="22" t="s">
        <v>11</v>
      </c>
      <c r="G37" s="22" t="s">
        <v>11</v>
      </c>
      <c r="H37" s="15">
        <f t="shared" ref="H37:J37" si="18">H39</f>
        <v>0</v>
      </c>
      <c r="I37" s="33">
        <f>I39</f>
        <v>0</v>
      </c>
      <c r="J37" s="50">
        <f t="shared" si="18"/>
        <v>0</v>
      </c>
      <c r="K37" s="49">
        <f>K39</f>
        <v>0</v>
      </c>
      <c r="L37" s="50">
        <f t="shared" ref="L37:M37" si="19">L39</f>
        <v>0</v>
      </c>
      <c r="M37" s="50">
        <f t="shared" si="19"/>
        <v>0</v>
      </c>
      <c r="N37" s="66"/>
    </row>
    <row r="38" spans="1:15" ht="26.25" hidden="1" customHeight="1">
      <c r="A38" s="87"/>
      <c r="B38" s="64"/>
      <c r="C38" s="9" t="s">
        <v>9</v>
      </c>
      <c r="D38" s="10"/>
      <c r="E38" s="10"/>
      <c r="F38" s="10"/>
      <c r="G38" s="10"/>
      <c r="H38" s="15"/>
      <c r="I38" s="33"/>
      <c r="J38" s="50"/>
      <c r="K38" s="49"/>
      <c r="L38" s="50"/>
      <c r="M38" s="50"/>
      <c r="N38" s="66"/>
    </row>
    <row r="39" spans="1:15" ht="41.25" hidden="1" customHeight="1">
      <c r="A39" s="88"/>
      <c r="B39" s="65"/>
      <c r="C39" s="17" t="s">
        <v>10</v>
      </c>
      <c r="D39" s="21" t="s">
        <v>66</v>
      </c>
      <c r="E39" s="21" t="s">
        <v>12</v>
      </c>
      <c r="F39" s="21" t="s">
        <v>13</v>
      </c>
      <c r="G39" s="21" t="s">
        <v>67</v>
      </c>
      <c r="H39" s="15">
        <v>0</v>
      </c>
      <c r="I39" s="33">
        <v>0</v>
      </c>
      <c r="J39" s="50">
        <v>0</v>
      </c>
      <c r="K39" s="49">
        <v>0</v>
      </c>
      <c r="L39" s="50">
        <v>0</v>
      </c>
      <c r="M39" s="50">
        <v>0</v>
      </c>
      <c r="N39" s="66"/>
    </row>
    <row r="40" spans="1:15" ht="27" customHeight="1">
      <c r="A40" s="93" t="s">
        <v>17</v>
      </c>
      <c r="B40" s="89" t="s">
        <v>16</v>
      </c>
      <c r="C40" s="16" t="s">
        <v>8</v>
      </c>
      <c r="D40" s="6" t="s">
        <v>11</v>
      </c>
      <c r="E40" s="6" t="s">
        <v>11</v>
      </c>
      <c r="F40" s="12" t="s">
        <v>43</v>
      </c>
      <c r="G40" s="6" t="s">
        <v>11</v>
      </c>
      <c r="H40" s="26">
        <f t="shared" ref="H40:M40" si="20">H42</f>
        <v>172574587</v>
      </c>
      <c r="I40" s="38">
        <f>I42</f>
        <v>170879411.93000001</v>
      </c>
      <c r="J40" s="48">
        <f t="shared" si="20"/>
        <v>27141654</v>
      </c>
      <c r="K40" s="46">
        <f>K42</f>
        <v>27120433.449999999</v>
      </c>
      <c r="L40" s="40">
        <f t="shared" si="20"/>
        <v>105656127</v>
      </c>
      <c r="M40" s="40">
        <f t="shared" si="20"/>
        <v>105656127</v>
      </c>
      <c r="N40" s="73"/>
    </row>
    <row r="41" spans="1:15" ht="27">
      <c r="A41" s="94"/>
      <c r="B41" s="90"/>
      <c r="C41" s="16" t="s">
        <v>9</v>
      </c>
      <c r="D41" s="8"/>
      <c r="E41" s="6"/>
      <c r="F41" s="6"/>
      <c r="G41" s="6"/>
      <c r="H41" s="26"/>
      <c r="I41" s="26"/>
      <c r="J41" s="40"/>
      <c r="K41" s="47"/>
      <c r="L41" s="40"/>
      <c r="M41" s="40"/>
      <c r="N41" s="73"/>
    </row>
    <row r="42" spans="1:15" ht="40.5">
      <c r="A42" s="95"/>
      <c r="B42" s="91"/>
      <c r="C42" s="8" t="s">
        <v>10</v>
      </c>
      <c r="D42" s="12" t="s">
        <v>12</v>
      </c>
      <c r="E42" s="6" t="s">
        <v>11</v>
      </c>
      <c r="F42" s="12" t="s">
        <v>43</v>
      </c>
      <c r="G42" s="6" t="s">
        <v>11</v>
      </c>
      <c r="H42" s="29">
        <f>H45+H48+H51+H54+H60+H57</f>
        <v>172574587</v>
      </c>
      <c r="I42" s="29">
        <f t="shared" ref="I42:K42" si="21">I45+I48+I51+I54+I60+I57</f>
        <v>170879411.93000001</v>
      </c>
      <c r="J42" s="48">
        <f>J48+J51+J54+J60</f>
        <v>27141654</v>
      </c>
      <c r="K42" s="48">
        <f t="shared" si="21"/>
        <v>27120433.449999999</v>
      </c>
      <c r="L42" s="48">
        <f t="shared" ref="L42:M42" si="22">L45+L48+L51+L54+L60</f>
        <v>105656127</v>
      </c>
      <c r="M42" s="48">
        <f t="shared" si="22"/>
        <v>105656127</v>
      </c>
      <c r="N42" s="73"/>
      <c r="O42" s="43"/>
    </row>
    <row r="43" spans="1:15" ht="25.5" hidden="1">
      <c r="A43" s="62" t="s">
        <v>41</v>
      </c>
      <c r="B43" s="68" t="s">
        <v>73</v>
      </c>
      <c r="C43" s="9" t="s">
        <v>8</v>
      </c>
      <c r="D43" s="21" t="s">
        <v>74</v>
      </c>
      <c r="E43" s="22" t="s">
        <v>11</v>
      </c>
      <c r="F43" s="22" t="s">
        <v>11</v>
      </c>
      <c r="G43" s="22" t="s">
        <v>11</v>
      </c>
      <c r="H43" s="15">
        <f t="shared" ref="H43" si="23">H45</f>
        <v>4700000</v>
      </c>
      <c r="I43" s="33">
        <f>I45</f>
        <v>4418000</v>
      </c>
      <c r="J43" s="50">
        <f t="shared" ref="J43:M43" si="24">J45</f>
        <v>0</v>
      </c>
      <c r="K43" s="49">
        <f>K45</f>
        <v>0</v>
      </c>
      <c r="L43" s="50">
        <f t="shared" si="24"/>
        <v>0</v>
      </c>
      <c r="M43" s="50">
        <f t="shared" si="24"/>
        <v>0</v>
      </c>
      <c r="N43" s="66"/>
    </row>
    <row r="44" spans="1:15" hidden="1">
      <c r="A44" s="62"/>
      <c r="B44" s="68"/>
      <c r="C44" s="9" t="s">
        <v>56</v>
      </c>
      <c r="D44" s="10"/>
      <c r="E44" s="10"/>
      <c r="F44" s="10"/>
      <c r="G44" s="10"/>
      <c r="H44" s="15"/>
      <c r="I44" s="33"/>
      <c r="J44" s="50"/>
      <c r="K44" s="49"/>
      <c r="L44" s="50"/>
      <c r="M44" s="50"/>
      <c r="N44" s="66"/>
    </row>
    <row r="45" spans="1:15" ht="38.25" hidden="1">
      <c r="A45" s="62"/>
      <c r="B45" s="68"/>
      <c r="C45" s="17" t="s">
        <v>10</v>
      </c>
      <c r="D45" s="21" t="s">
        <v>74</v>
      </c>
      <c r="E45" s="21" t="s">
        <v>12</v>
      </c>
      <c r="F45" s="21" t="s">
        <v>26</v>
      </c>
      <c r="G45" s="21" t="s">
        <v>24</v>
      </c>
      <c r="H45" s="14">
        <v>4700000</v>
      </c>
      <c r="I45" s="33">
        <v>4418000</v>
      </c>
      <c r="J45" s="50">
        <v>0</v>
      </c>
      <c r="K45" s="49">
        <v>0</v>
      </c>
      <c r="L45" s="50">
        <v>0</v>
      </c>
      <c r="M45" s="50">
        <v>0</v>
      </c>
      <c r="N45" s="66"/>
    </row>
    <row r="46" spans="1:15" ht="25.5">
      <c r="A46" s="62" t="s">
        <v>41</v>
      </c>
      <c r="B46" s="68" t="s">
        <v>22</v>
      </c>
      <c r="C46" s="9" t="s">
        <v>8</v>
      </c>
      <c r="D46" s="21" t="s">
        <v>23</v>
      </c>
      <c r="E46" s="22" t="s">
        <v>11</v>
      </c>
      <c r="F46" s="22" t="s">
        <v>11</v>
      </c>
      <c r="G46" s="22" t="s">
        <v>11</v>
      </c>
      <c r="H46" s="15">
        <f t="shared" ref="H46" si="25">H48</f>
        <v>8264442</v>
      </c>
      <c r="I46" s="33">
        <f>I48</f>
        <v>8264266.9199999999</v>
      </c>
      <c r="J46" s="58">
        <f t="shared" ref="J46:M46" si="26">J48</f>
        <v>8437237</v>
      </c>
      <c r="K46" s="49">
        <f>K48</f>
        <v>8434569.4499999993</v>
      </c>
      <c r="L46" s="50">
        <f t="shared" si="26"/>
        <v>8177510</v>
      </c>
      <c r="M46" s="50">
        <f t="shared" si="26"/>
        <v>8177510</v>
      </c>
      <c r="N46" s="66"/>
    </row>
    <row r="47" spans="1:15">
      <c r="A47" s="62"/>
      <c r="B47" s="68"/>
      <c r="C47" s="9" t="s">
        <v>60</v>
      </c>
      <c r="D47" s="10"/>
      <c r="E47" s="10"/>
      <c r="F47" s="10"/>
      <c r="G47" s="10"/>
      <c r="H47" s="15"/>
      <c r="I47" s="33"/>
      <c r="J47" s="59"/>
      <c r="K47" s="49"/>
      <c r="L47" s="50"/>
      <c r="M47" s="50"/>
      <c r="N47" s="66"/>
    </row>
    <row r="48" spans="1:15" ht="38.25">
      <c r="A48" s="62"/>
      <c r="B48" s="68"/>
      <c r="C48" s="17" t="s">
        <v>10</v>
      </c>
      <c r="D48" s="21" t="s">
        <v>23</v>
      </c>
      <c r="E48" s="21" t="s">
        <v>12</v>
      </c>
      <c r="F48" s="21" t="s">
        <v>26</v>
      </c>
      <c r="G48" s="21" t="s">
        <v>49</v>
      </c>
      <c r="H48" s="33">
        <v>8264442</v>
      </c>
      <c r="I48" s="33">
        <v>8264266.9199999999</v>
      </c>
      <c r="J48" s="60">
        <v>8437237</v>
      </c>
      <c r="K48" s="49">
        <v>8434569.4499999993</v>
      </c>
      <c r="L48" s="50">
        <v>8177510</v>
      </c>
      <c r="M48" s="50">
        <v>8177510</v>
      </c>
      <c r="N48" s="66"/>
    </row>
    <row r="49" spans="1:14" ht="25.5">
      <c r="A49" s="62" t="s">
        <v>42</v>
      </c>
      <c r="B49" s="68" t="s">
        <v>97</v>
      </c>
      <c r="C49" s="9" t="s">
        <v>8</v>
      </c>
      <c r="D49" s="21" t="s">
        <v>25</v>
      </c>
      <c r="E49" s="22" t="s">
        <v>11</v>
      </c>
      <c r="F49" s="22" t="s">
        <v>11</v>
      </c>
      <c r="G49" s="22" t="s">
        <v>11</v>
      </c>
      <c r="H49" s="15">
        <f t="shared" ref="H49" si="27">H51</f>
        <v>3572020</v>
      </c>
      <c r="I49" s="33">
        <f>I51</f>
        <v>3572020</v>
      </c>
      <c r="J49" s="50">
        <f t="shared" ref="J49:M49" si="28">J51</f>
        <v>4590930</v>
      </c>
      <c r="K49" s="49">
        <f>K51</f>
        <v>4590930</v>
      </c>
      <c r="L49" s="50">
        <f t="shared" si="28"/>
        <v>4590930</v>
      </c>
      <c r="M49" s="50">
        <f t="shared" si="28"/>
        <v>4590930</v>
      </c>
      <c r="N49" s="66"/>
    </row>
    <row r="50" spans="1:14">
      <c r="A50" s="62"/>
      <c r="B50" s="68"/>
      <c r="C50" s="9" t="s">
        <v>56</v>
      </c>
      <c r="D50" s="10"/>
      <c r="E50" s="10"/>
      <c r="F50" s="10"/>
      <c r="G50" s="10"/>
      <c r="H50" s="15"/>
      <c r="I50" s="33"/>
      <c r="J50" s="50"/>
      <c r="K50" s="49"/>
      <c r="L50" s="50"/>
      <c r="M50" s="50"/>
      <c r="N50" s="66"/>
    </row>
    <row r="51" spans="1:14" ht="38.25">
      <c r="A51" s="62"/>
      <c r="B51" s="68"/>
      <c r="C51" s="17" t="s">
        <v>10</v>
      </c>
      <c r="D51" s="21" t="s">
        <v>25</v>
      </c>
      <c r="E51" s="21" t="s">
        <v>12</v>
      </c>
      <c r="F51" s="21" t="s">
        <v>13</v>
      </c>
      <c r="G51" s="21" t="s">
        <v>21</v>
      </c>
      <c r="H51" s="33">
        <v>3572020</v>
      </c>
      <c r="I51" s="33">
        <v>3572020</v>
      </c>
      <c r="J51" s="49">
        <v>4590930</v>
      </c>
      <c r="K51" s="49">
        <v>4590930</v>
      </c>
      <c r="L51" s="50">
        <v>4590930</v>
      </c>
      <c r="M51" s="50">
        <v>4590930</v>
      </c>
      <c r="N51" s="66"/>
    </row>
    <row r="52" spans="1:14" ht="25.5">
      <c r="A52" s="62" t="s">
        <v>44</v>
      </c>
      <c r="B52" s="68" t="s">
        <v>27</v>
      </c>
      <c r="C52" s="9" t="s">
        <v>8</v>
      </c>
      <c r="D52" s="21" t="s">
        <v>28</v>
      </c>
      <c r="E52" s="22" t="s">
        <v>11</v>
      </c>
      <c r="F52" s="22" t="s">
        <v>11</v>
      </c>
      <c r="G52" s="22" t="s">
        <v>11</v>
      </c>
      <c r="H52" s="15">
        <f t="shared" ref="H52" si="29">H54</f>
        <v>444265</v>
      </c>
      <c r="I52" s="33">
        <f>I54</f>
        <v>439320.12</v>
      </c>
      <c r="J52" s="50">
        <f t="shared" ref="J52:M52" si="30">J54</f>
        <v>825087</v>
      </c>
      <c r="K52" s="49">
        <f>K54</f>
        <v>825087</v>
      </c>
      <c r="L52" s="50">
        <f t="shared" si="30"/>
        <v>825087</v>
      </c>
      <c r="M52" s="50">
        <f t="shared" si="30"/>
        <v>825087</v>
      </c>
      <c r="N52" s="69"/>
    </row>
    <row r="53" spans="1:14" ht="25.5">
      <c r="A53" s="62"/>
      <c r="B53" s="68"/>
      <c r="C53" s="9" t="s">
        <v>9</v>
      </c>
      <c r="D53" s="10"/>
      <c r="E53" s="10"/>
      <c r="F53" s="10"/>
      <c r="G53" s="10"/>
      <c r="H53" s="15"/>
      <c r="I53" s="33"/>
      <c r="J53" s="50"/>
      <c r="K53" s="49"/>
      <c r="L53" s="50"/>
      <c r="M53" s="50"/>
      <c r="N53" s="70"/>
    </row>
    <row r="54" spans="1:14" ht="38.25">
      <c r="A54" s="62"/>
      <c r="B54" s="68"/>
      <c r="C54" s="17" t="s">
        <v>10</v>
      </c>
      <c r="D54" s="21" t="s">
        <v>28</v>
      </c>
      <c r="E54" s="21" t="s">
        <v>12</v>
      </c>
      <c r="F54" s="21" t="s">
        <v>26</v>
      </c>
      <c r="G54" s="21" t="s">
        <v>24</v>
      </c>
      <c r="H54" s="14">
        <v>444265</v>
      </c>
      <c r="I54" s="33">
        <v>439320.12</v>
      </c>
      <c r="J54" s="50">
        <v>825087</v>
      </c>
      <c r="K54" s="49">
        <v>825087</v>
      </c>
      <c r="L54" s="50">
        <v>825087</v>
      </c>
      <c r="M54" s="50">
        <v>825087</v>
      </c>
      <c r="N54" s="71"/>
    </row>
    <row r="55" spans="1:14" ht="25.5" hidden="1">
      <c r="A55" s="62" t="s">
        <v>78</v>
      </c>
      <c r="B55" s="68" t="s">
        <v>76</v>
      </c>
      <c r="C55" s="9" t="s">
        <v>8</v>
      </c>
      <c r="D55" s="21" t="s">
        <v>75</v>
      </c>
      <c r="E55" s="22" t="s">
        <v>11</v>
      </c>
      <c r="F55" s="22" t="s">
        <v>11</v>
      </c>
      <c r="G55" s="22" t="s">
        <v>11</v>
      </c>
      <c r="H55" s="15">
        <f t="shared" ref="H55:J55" si="31">H57</f>
        <v>45000000</v>
      </c>
      <c r="I55" s="33">
        <f>I57</f>
        <v>43591944.890000001</v>
      </c>
      <c r="J55" s="50">
        <f t="shared" si="31"/>
        <v>0</v>
      </c>
      <c r="K55" s="49">
        <f>K57</f>
        <v>0</v>
      </c>
      <c r="L55" s="50">
        <f t="shared" ref="L55:M55" si="32">L57</f>
        <v>0</v>
      </c>
      <c r="M55" s="50">
        <f t="shared" si="32"/>
        <v>0</v>
      </c>
      <c r="N55" s="69"/>
    </row>
    <row r="56" spans="1:14" hidden="1">
      <c r="A56" s="62"/>
      <c r="B56" s="68"/>
      <c r="C56" s="9" t="s">
        <v>60</v>
      </c>
      <c r="D56" s="10"/>
      <c r="E56" s="10"/>
      <c r="F56" s="10"/>
      <c r="G56" s="10"/>
      <c r="H56" s="15"/>
      <c r="I56" s="33"/>
      <c r="J56" s="50"/>
      <c r="K56" s="49"/>
      <c r="L56" s="50"/>
      <c r="M56" s="50"/>
      <c r="N56" s="70"/>
    </row>
    <row r="57" spans="1:14" ht="38.25" hidden="1">
      <c r="A57" s="62"/>
      <c r="B57" s="68"/>
      <c r="C57" s="17" t="s">
        <v>10</v>
      </c>
      <c r="D57" s="21" t="s">
        <v>75</v>
      </c>
      <c r="E57" s="21" t="s">
        <v>12</v>
      </c>
      <c r="F57" s="21" t="s">
        <v>26</v>
      </c>
      <c r="G57" s="21" t="s">
        <v>77</v>
      </c>
      <c r="H57" s="14">
        <v>45000000</v>
      </c>
      <c r="I57" s="33">
        <v>43591944.890000001</v>
      </c>
      <c r="J57" s="50">
        <v>0</v>
      </c>
      <c r="K57" s="49">
        <v>0</v>
      </c>
      <c r="L57" s="50">
        <v>0</v>
      </c>
      <c r="M57" s="50">
        <v>0</v>
      </c>
      <c r="N57" s="71"/>
    </row>
    <row r="58" spans="1:14" ht="25.5">
      <c r="A58" s="62" t="s">
        <v>45</v>
      </c>
      <c r="B58" s="68" t="s">
        <v>29</v>
      </c>
      <c r="C58" s="9" t="s">
        <v>8</v>
      </c>
      <c r="D58" s="21" t="s">
        <v>30</v>
      </c>
      <c r="E58" s="22" t="s">
        <v>11</v>
      </c>
      <c r="F58" s="22" t="s">
        <v>11</v>
      </c>
      <c r="G58" s="22" t="s">
        <v>11</v>
      </c>
      <c r="H58" s="15">
        <f t="shared" ref="H58" si="33">H60</f>
        <v>110593860</v>
      </c>
      <c r="I58" s="33">
        <f>I60</f>
        <v>110593860</v>
      </c>
      <c r="J58" s="50">
        <f t="shared" ref="J58:M58" si="34">J60</f>
        <v>13288400</v>
      </c>
      <c r="K58" s="49">
        <f>K60</f>
        <v>13269847</v>
      </c>
      <c r="L58" s="50">
        <f t="shared" si="34"/>
        <v>92062600</v>
      </c>
      <c r="M58" s="50">
        <f t="shared" si="34"/>
        <v>92062600</v>
      </c>
      <c r="N58" s="66"/>
    </row>
    <row r="59" spans="1:14" ht="25.5">
      <c r="A59" s="62"/>
      <c r="B59" s="68"/>
      <c r="C59" s="9" t="s">
        <v>9</v>
      </c>
      <c r="D59" s="10"/>
      <c r="E59" s="10"/>
      <c r="F59" s="10"/>
      <c r="G59" s="10"/>
      <c r="H59" s="15"/>
      <c r="I59" s="33"/>
      <c r="J59" s="50"/>
      <c r="K59" s="49"/>
      <c r="L59" s="50"/>
      <c r="M59" s="50"/>
      <c r="N59" s="66"/>
    </row>
    <row r="60" spans="1:14" ht="38.25">
      <c r="A60" s="62"/>
      <c r="B60" s="68"/>
      <c r="C60" s="17" t="s">
        <v>10</v>
      </c>
      <c r="D60" s="21" t="s">
        <v>30</v>
      </c>
      <c r="E60" s="21" t="s">
        <v>12</v>
      </c>
      <c r="F60" s="21" t="s">
        <v>13</v>
      </c>
      <c r="G60" s="21" t="s">
        <v>59</v>
      </c>
      <c r="H60" s="14">
        <v>110593860</v>
      </c>
      <c r="I60" s="33">
        <v>110593860</v>
      </c>
      <c r="J60" s="50">
        <v>13288400</v>
      </c>
      <c r="K60" s="49">
        <v>13269847</v>
      </c>
      <c r="L60" s="50">
        <v>92062600</v>
      </c>
      <c r="M60" s="50">
        <v>92062600</v>
      </c>
      <c r="N60" s="66"/>
    </row>
    <row r="61" spans="1:14" ht="27">
      <c r="A61" s="89" t="s">
        <v>17</v>
      </c>
      <c r="B61" s="74" t="s">
        <v>31</v>
      </c>
      <c r="C61" s="16" t="s">
        <v>8</v>
      </c>
      <c r="D61" s="6" t="s">
        <v>11</v>
      </c>
      <c r="E61" s="6" t="s">
        <v>11</v>
      </c>
      <c r="F61" s="12" t="s">
        <v>46</v>
      </c>
      <c r="G61" s="6" t="s">
        <v>11</v>
      </c>
      <c r="H61" s="30">
        <f>H63+H64</f>
        <v>1232553.55</v>
      </c>
      <c r="I61" s="30">
        <f t="shared" ref="I61:M61" si="35">I63+I64</f>
        <v>993584.55</v>
      </c>
      <c r="J61" s="39">
        <f>J63+J64</f>
        <v>800000</v>
      </c>
      <c r="K61" s="39">
        <f t="shared" si="35"/>
        <v>701201.43</v>
      </c>
      <c r="L61" s="39">
        <f t="shared" si="35"/>
        <v>2050000</v>
      </c>
      <c r="M61" s="39">
        <f t="shared" si="35"/>
        <v>2050000</v>
      </c>
      <c r="N61" s="73"/>
    </row>
    <row r="62" spans="1:14" ht="15.75" customHeight="1">
      <c r="A62" s="90"/>
      <c r="B62" s="74"/>
      <c r="C62" s="16" t="s">
        <v>9</v>
      </c>
      <c r="D62" s="8"/>
      <c r="E62" s="6"/>
      <c r="F62" s="12"/>
      <c r="G62" s="6"/>
      <c r="H62" s="26"/>
      <c r="I62" s="26"/>
      <c r="J62" s="40"/>
      <c r="K62" s="47"/>
      <c r="L62" s="40"/>
      <c r="M62" s="40"/>
      <c r="N62" s="73"/>
    </row>
    <row r="63" spans="1:14" ht="54.75" customHeight="1">
      <c r="A63" s="90"/>
      <c r="B63" s="74"/>
      <c r="C63" s="16" t="s">
        <v>36</v>
      </c>
      <c r="D63" s="42">
        <v>162</v>
      </c>
      <c r="E63" s="6" t="s">
        <v>11</v>
      </c>
      <c r="F63" s="12" t="s">
        <v>46</v>
      </c>
      <c r="G63" s="6" t="s">
        <v>11</v>
      </c>
      <c r="H63" s="26">
        <f>H70</f>
        <v>332553.55</v>
      </c>
      <c r="I63" s="26">
        <f t="shared" ref="I63:K63" si="36">I70</f>
        <v>332553.55</v>
      </c>
      <c r="J63" s="40">
        <f>J70</f>
        <v>0</v>
      </c>
      <c r="K63" s="40">
        <f t="shared" si="36"/>
        <v>0</v>
      </c>
      <c r="L63" s="40">
        <f t="shared" ref="L63:M63" si="37">L70</f>
        <v>1250000</v>
      </c>
      <c r="M63" s="40">
        <f t="shared" si="37"/>
        <v>1250000</v>
      </c>
      <c r="N63" s="73"/>
    </row>
    <row r="64" spans="1:14" ht="38.25" customHeight="1">
      <c r="A64" s="91"/>
      <c r="B64" s="74"/>
      <c r="C64" s="31" t="s">
        <v>10</v>
      </c>
      <c r="D64" s="12" t="s">
        <v>12</v>
      </c>
      <c r="E64" s="6" t="s">
        <v>11</v>
      </c>
      <c r="F64" s="12" t="s">
        <v>46</v>
      </c>
      <c r="G64" s="6" t="s">
        <v>11</v>
      </c>
      <c r="H64" s="29">
        <f t="shared" ref="H64:M64" si="38">H67+H73</f>
        <v>900000</v>
      </c>
      <c r="I64" s="29">
        <f t="shared" si="38"/>
        <v>661031</v>
      </c>
      <c r="J64" s="48">
        <f t="shared" si="38"/>
        <v>800000</v>
      </c>
      <c r="K64" s="48">
        <f t="shared" si="38"/>
        <v>701201.43</v>
      </c>
      <c r="L64" s="48">
        <f t="shared" si="38"/>
        <v>800000</v>
      </c>
      <c r="M64" s="48">
        <f t="shared" si="38"/>
        <v>800000</v>
      </c>
      <c r="N64" s="73"/>
    </row>
    <row r="65" spans="1:14" ht="25.5" hidden="1">
      <c r="A65" s="62" t="s">
        <v>41</v>
      </c>
      <c r="B65" s="68" t="s">
        <v>32</v>
      </c>
      <c r="C65" s="9" t="s">
        <v>8</v>
      </c>
      <c r="D65" s="21" t="s">
        <v>34</v>
      </c>
      <c r="E65" s="22" t="s">
        <v>11</v>
      </c>
      <c r="F65" s="22" t="s">
        <v>11</v>
      </c>
      <c r="G65" s="22" t="s">
        <v>11</v>
      </c>
      <c r="H65" s="15">
        <f t="shared" ref="H65" si="39">H67</f>
        <v>100000</v>
      </c>
      <c r="I65" s="49">
        <f>I67</f>
        <v>93475</v>
      </c>
      <c r="J65" s="50">
        <f t="shared" ref="J65:M65" si="40">J67</f>
        <v>0</v>
      </c>
      <c r="K65" s="49">
        <f>K67</f>
        <v>0</v>
      </c>
      <c r="L65" s="50">
        <f t="shared" si="40"/>
        <v>0</v>
      </c>
      <c r="M65" s="50">
        <f t="shared" si="40"/>
        <v>0</v>
      </c>
      <c r="N65" s="67"/>
    </row>
    <row r="66" spans="1:14" ht="25.5" hidden="1">
      <c r="A66" s="62"/>
      <c r="B66" s="68"/>
      <c r="C66" s="9" t="s">
        <v>9</v>
      </c>
      <c r="D66" s="10"/>
      <c r="E66" s="10"/>
      <c r="F66" s="10"/>
      <c r="G66" s="10"/>
      <c r="H66" s="15"/>
      <c r="I66" s="49"/>
      <c r="J66" s="50"/>
      <c r="K66" s="49"/>
      <c r="L66" s="50"/>
      <c r="M66" s="50"/>
      <c r="N66" s="67"/>
    </row>
    <row r="67" spans="1:14" ht="38.25" hidden="1">
      <c r="A67" s="62"/>
      <c r="B67" s="68"/>
      <c r="C67" s="17" t="s">
        <v>10</v>
      </c>
      <c r="D67" s="21" t="s">
        <v>34</v>
      </c>
      <c r="E67" s="21" t="s">
        <v>12</v>
      </c>
      <c r="F67" s="21" t="s">
        <v>33</v>
      </c>
      <c r="G67" s="21" t="s">
        <v>24</v>
      </c>
      <c r="H67" s="14">
        <v>100000</v>
      </c>
      <c r="I67" s="49">
        <v>93475</v>
      </c>
      <c r="J67" s="50">
        <v>0</v>
      </c>
      <c r="K67" s="49">
        <v>0</v>
      </c>
      <c r="L67" s="50">
        <v>0</v>
      </c>
      <c r="M67" s="50">
        <v>0</v>
      </c>
      <c r="N67" s="67"/>
    </row>
    <row r="68" spans="1:14" ht="25.5">
      <c r="A68" s="62" t="s">
        <v>41</v>
      </c>
      <c r="B68" s="68" t="s">
        <v>35</v>
      </c>
      <c r="C68" s="9" t="s">
        <v>8</v>
      </c>
      <c r="D68" s="21" t="s">
        <v>37</v>
      </c>
      <c r="E68" s="22" t="s">
        <v>11</v>
      </c>
      <c r="F68" s="22" t="s">
        <v>11</v>
      </c>
      <c r="G68" s="22" t="s">
        <v>11</v>
      </c>
      <c r="H68" s="15">
        <f>H70</f>
        <v>332553.55</v>
      </c>
      <c r="I68" s="49">
        <f>I70</f>
        <v>332553.55</v>
      </c>
      <c r="J68" s="50">
        <f>J70</f>
        <v>0</v>
      </c>
      <c r="K68" s="49">
        <f>K70</f>
        <v>0</v>
      </c>
      <c r="L68" s="50">
        <f t="shared" ref="L68" si="41">L70</f>
        <v>1250000</v>
      </c>
      <c r="M68" s="50">
        <v>1250000</v>
      </c>
      <c r="N68" s="92"/>
    </row>
    <row r="69" spans="1:14">
      <c r="A69" s="62"/>
      <c r="B69" s="68"/>
      <c r="C69" s="9" t="s">
        <v>56</v>
      </c>
      <c r="D69" s="10"/>
      <c r="E69" s="10"/>
      <c r="F69" s="10"/>
      <c r="G69" s="10"/>
      <c r="H69" s="15"/>
      <c r="I69" s="51"/>
      <c r="J69" s="50"/>
      <c r="K69" s="49"/>
      <c r="L69" s="56"/>
      <c r="M69" s="56"/>
      <c r="N69" s="92"/>
    </row>
    <row r="70" spans="1:14" ht="53.25" customHeight="1">
      <c r="A70" s="62"/>
      <c r="B70" s="68"/>
      <c r="C70" s="52" t="s">
        <v>36</v>
      </c>
      <c r="D70" s="21" t="s">
        <v>37</v>
      </c>
      <c r="E70" s="21" t="s">
        <v>90</v>
      </c>
      <c r="F70" s="21" t="s">
        <v>33</v>
      </c>
      <c r="G70" s="21" t="s">
        <v>24</v>
      </c>
      <c r="H70" s="14">
        <v>332553.55</v>
      </c>
      <c r="I70" s="51">
        <v>332553.55</v>
      </c>
      <c r="J70" s="50">
        <v>0</v>
      </c>
      <c r="K70" s="49">
        <v>0</v>
      </c>
      <c r="L70" s="56">
        <v>1250000</v>
      </c>
      <c r="M70" s="56">
        <v>1250000</v>
      </c>
      <c r="N70" s="92"/>
    </row>
    <row r="71" spans="1:14" ht="25.5">
      <c r="A71" s="62" t="s">
        <v>42</v>
      </c>
      <c r="B71" s="68" t="s">
        <v>38</v>
      </c>
      <c r="C71" s="9" t="s">
        <v>8</v>
      </c>
      <c r="D71" s="21" t="s">
        <v>39</v>
      </c>
      <c r="E71" s="22" t="s">
        <v>11</v>
      </c>
      <c r="F71" s="22" t="s">
        <v>11</v>
      </c>
      <c r="G71" s="22" t="s">
        <v>11</v>
      </c>
      <c r="H71" s="15">
        <f t="shared" ref="H71" si="42">H73</f>
        <v>800000</v>
      </c>
      <c r="I71" s="51">
        <f>I73</f>
        <v>567556</v>
      </c>
      <c r="J71" s="50">
        <f t="shared" ref="J71:M71" si="43">J73</f>
        <v>800000</v>
      </c>
      <c r="K71" s="49">
        <f>K73</f>
        <v>701201.43</v>
      </c>
      <c r="L71" s="56">
        <f t="shared" si="43"/>
        <v>800000</v>
      </c>
      <c r="M71" s="56">
        <f t="shared" si="43"/>
        <v>800000</v>
      </c>
      <c r="N71" s="67"/>
    </row>
    <row r="72" spans="1:14">
      <c r="A72" s="62"/>
      <c r="B72" s="68"/>
      <c r="C72" s="9" t="s">
        <v>60</v>
      </c>
      <c r="D72" s="10"/>
      <c r="E72" s="10"/>
      <c r="F72" s="10"/>
      <c r="G72" s="10"/>
      <c r="H72" s="15"/>
      <c r="I72" s="51"/>
      <c r="J72" s="50"/>
      <c r="K72" s="49"/>
      <c r="L72" s="56"/>
      <c r="M72" s="56"/>
      <c r="N72" s="67"/>
    </row>
    <row r="73" spans="1:14" ht="93.75" customHeight="1">
      <c r="A73" s="62"/>
      <c r="B73" s="68"/>
      <c r="C73" s="17" t="s">
        <v>10</v>
      </c>
      <c r="D73" s="21" t="s">
        <v>39</v>
      </c>
      <c r="E73" s="21" t="s">
        <v>12</v>
      </c>
      <c r="F73" s="21" t="s">
        <v>33</v>
      </c>
      <c r="G73" s="21" t="s">
        <v>49</v>
      </c>
      <c r="H73" s="14">
        <v>800000</v>
      </c>
      <c r="I73" s="51">
        <v>567556</v>
      </c>
      <c r="J73" s="50">
        <v>800000</v>
      </c>
      <c r="K73" s="49">
        <v>701201.43</v>
      </c>
      <c r="L73" s="56">
        <v>800000</v>
      </c>
      <c r="M73" s="56">
        <v>800000</v>
      </c>
      <c r="N73" s="67"/>
    </row>
    <row r="74" spans="1:14" ht="7.5" customHeight="1">
      <c r="A74" s="20"/>
      <c r="B74" s="20"/>
      <c r="C74" s="20"/>
      <c r="D74" s="20"/>
      <c r="E74" s="20"/>
      <c r="F74" s="20"/>
      <c r="G74" s="20"/>
      <c r="H74" s="20"/>
      <c r="I74" s="20"/>
      <c r="J74" s="1"/>
      <c r="K74" s="1"/>
      <c r="L74" s="1"/>
      <c r="M74" s="1"/>
    </row>
    <row r="75" spans="1:14" ht="13.5" customHeight="1">
      <c r="A75" s="20"/>
      <c r="B75" s="20" t="s">
        <v>81</v>
      </c>
      <c r="C75" s="20"/>
      <c r="D75" s="20"/>
      <c r="E75" s="20"/>
      <c r="F75" s="20"/>
      <c r="G75" s="20"/>
      <c r="H75" s="1"/>
      <c r="I75" s="1"/>
      <c r="J75" s="61" t="s">
        <v>91</v>
      </c>
      <c r="K75" s="34"/>
      <c r="L75" s="1"/>
      <c r="M75" s="1"/>
    </row>
    <row r="76" spans="1:14" ht="6" customHeight="1">
      <c r="A76" s="20"/>
      <c r="B76" s="20"/>
      <c r="C76" s="20"/>
      <c r="D76" s="20"/>
      <c r="E76" s="20"/>
      <c r="F76" s="20"/>
      <c r="G76" s="20"/>
      <c r="H76" s="1"/>
      <c r="I76" s="1"/>
      <c r="J76" s="1"/>
      <c r="K76" s="1"/>
      <c r="L76" s="1"/>
      <c r="M76" s="1"/>
    </row>
    <row r="77" spans="1:14" ht="13.5" customHeight="1">
      <c r="A77" s="25"/>
      <c r="B77" s="25"/>
      <c r="C77" s="25"/>
      <c r="D77" s="25"/>
      <c r="E77" s="25"/>
      <c r="F77" s="25"/>
      <c r="G77" s="25"/>
    </row>
    <row r="78" spans="1:14">
      <c r="A78" s="25"/>
      <c r="B78" s="25"/>
      <c r="C78" s="25"/>
      <c r="D78" s="25"/>
      <c r="E78" s="25"/>
      <c r="F78" s="25"/>
      <c r="G78" s="25"/>
    </row>
  </sheetData>
  <mergeCells count="74">
    <mergeCell ref="A71:A73"/>
    <mergeCell ref="B71:B73"/>
    <mergeCell ref="A40:A42"/>
    <mergeCell ref="B40:B42"/>
    <mergeCell ref="A46:A48"/>
    <mergeCell ref="B46:B48"/>
    <mergeCell ref="A52:A54"/>
    <mergeCell ref="B52:B54"/>
    <mergeCell ref="A49:A51"/>
    <mergeCell ref="B49:B51"/>
    <mergeCell ref="N43:N45"/>
    <mergeCell ref="N40:N42"/>
    <mergeCell ref="B68:B70"/>
    <mergeCell ref="A61:A64"/>
    <mergeCell ref="B61:B64"/>
    <mergeCell ref="N68:N70"/>
    <mergeCell ref="N61:N64"/>
    <mergeCell ref="A65:A67"/>
    <mergeCell ref="B65:B67"/>
    <mergeCell ref="N65:N67"/>
    <mergeCell ref="A68:A70"/>
    <mergeCell ref="B58:B60"/>
    <mergeCell ref="N58:N60"/>
    <mergeCell ref="A55:A57"/>
    <mergeCell ref="A25:A27"/>
    <mergeCell ref="B25:B27"/>
    <mergeCell ref="A28:A30"/>
    <mergeCell ref="B28:B30"/>
    <mergeCell ref="A37:A39"/>
    <mergeCell ref="A34:A36"/>
    <mergeCell ref="A31:A33"/>
    <mergeCell ref="N25:N27"/>
    <mergeCell ref="A43:A45"/>
    <mergeCell ref="B43:B45"/>
    <mergeCell ref="H10:I11"/>
    <mergeCell ref="N9:N12"/>
    <mergeCell ref="G10:G12"/>
    <mergeCell ref="J10:K10"/>
    <mergeCell ref="J11:J12"/>
    <mergeCell ref="H9:K9"/>
    <mergeCell ref="L9:M11"/>
    <mergeCell ref="D10:D12"/>
    <mergeCell ref="E10:E12"/>
    <mergeCell ref="F10:F12"/>
    <mergeCell ref="A9:A12"/>
    <mergeCell ref="B9:B12"/>
    <mergeCell ref="C9:C12"/>
    <mergeCell ref="A3:N3"/>
    <mergeCell ref="A4:N4"/>
    <mergeCell ref="A5:N5"/>
    <mergeCell ref="A6:N6"/>
    <mergeCell ref="D9:G9"/>
    <mergeCell ref="N13:N16"/>
    <mergeCell ref="N18:N21"/>
    <mergeCell ref="B18:B21"/>
    <mergeCell ref="A18:A21"/>
    <mergeCell ref="B13:B17"/>
    <mergeCell ref="A13:A17"/>
    <mergeCell ref="A22:A24"/>
    <mergeCell ref="B22:B24"/>
    <mergeCell ref="N22:N24"/>
    <mergeCell ref="N71:N73"/>
    <mergeCell ref="N46:N48"/>
    <mergeCell ref="N49:N51"/>
    <mergeCell ref="B31:B33"/>
    <mergeCell ref="N31:N33"/>
    <mergeCell ref="B34:B36"/>
    <mergeCell ref="N34:N36"/>
    <mergeCell ref="B37:B39"/>
    <mergeCell ref="N37:N39"/>
    <mergeCell ref="B55:B57"/>
    <mergeCell ref="N52:N54"/>
    <mergeCell ref="N55:N57"/>
    <mergeCell ref="A58:A60"/>
  </mergeCells>
  <printOptions horizontalCentered="1"/>
  <pageMargins left="0.19685039370078741" right="0.19685039370078741" top="0.55118110236220474" bottom="0" header="0.31496062992125984" footer="0.31496062992125984"/>
  <pageSetup paperSize="9" scale="70" orientation="landscape" r:id="rId1"/>
  <rowBreaks count="2" manualBreakCount="2">
    <brk id="27" max="13" man="1"/>
    <brk id="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прил7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2021-03-30T04:53:59Z</dcterms:modified>
</cp:coreProperties>
</file>