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Документ (1)" sheetId="1" r:id="rId1"/>
  </sheets>
  <definedNames>
    <definedName name="_xlnm.Print_Titles" localSheetId="0">'Документ (1)'!$8:$9</definedName>
    <definedName name="_xlnm.Print_Area" localSheetId="0">'Документ (1)'!$A$1:$Q$180</definedName>
  </definedNames>
  <calcPr fullCalcOnLoad="1"/>
</workbook>
</file>

<file path=xl/sharedStrings.xml><?xml version="1.0" encoding="utf-8"?>
<sst xmlns="http://schemas.openxmlformats.org/spreadsheetml/2006/main" count="699" uniqueCount="521">
  <si>
    <t>#Н/Д</t>
  </si>
  <si>
    <t>Наименование показателя</t>
  </si>
  <si>
    <t>Код</t>
  </si>
  <si>
    <t>Исполнение с начала года</t>
  </si>
  <si>
    <t>Итого</t>
  </si>
  <si>
    <t>00010000000000000000</t>
  </si>
  <si>
    <t xml:space="preserve">  ДОХОДЫ</t>
  </si>
  <si>
    <t>00010100000000000000</t>
  </si>
  <si>
    <t xml:space="preserve">    НАЛОГИ НА ПРИБЫЛЬ, ДОХОДЫ</t>
  </si>
  <si>
    <t>18210101012020000110</t>
  </si>
  <si>
    <t xml:space="preserve">        Налог на прибыль организаций, зачисляемый в бюджеты субъектов Российской Федерации</t>
  </si>
  <si>
    <t>00010102000000000000</t>
  </si>
  <si>
    <t xml:space="preserve">      НАЛОГ НА ДОХОДЫ ФИЗИЧЕСКИХ ЛИЦ</t>
  </si>
  <si>
    <t>18210102010010000110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</si>
  <si>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</si>
  <si>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18210102020010000110</t>
  </si>
  <si>
    <t xml:space="preserve">        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</si>
  <si>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18210102030010000110</t>
  </si>
  <si>
    <t xml:space="preserve">        Налог на доходы физических лиц с доходов, полученных физическими лицами в соответствии со статьей 228 Налоговго кодекса Российской Федерации</t>
  </si>
  <si>
    <t>00010500000000000000</t>
  </si>
  <si>
    <t xml:space="preserve">    НАЛОГИ НА СОВОКУПНЫЙ ДОХОД</t>
  </si>
  <si>
    <t>00010502000000000000</t>
  </si>
  <si>
    <t xml:space="preserve">      Единый налог на вмененный доход для отдельных видов деятельности</t>
  </si>
  <si>
    <t>18210502010020000110</t>
  </si>
  <si>
    <t xml:space="preserve">        Единый налог на вмененный доход для отдельных видов деятельности</t>
  </si>
  <si>
    <t>00010503000000000000</t>
  </si>
  <si>
    <t xml:space="preserve">      Единый сельскохозяйственный налог</t>
  </si>
  <si>
    <t>18210503010010000110</t>
  </si>
  <si>
    <t xml:space="preserve">        Единый сельскохозяйственный налог</t>
  </si>
  <si>
    <t>18210504010020000110</t>
  </si>
  <si>
    <t xml:space="preserve">        Налог, взимаемый в связи с применением патентной системы налогообложения, зачисляемый в бюджеты городских округов</t>
  </si>
  <si>
    <t>00010600000000000000</t>
  </si>
  <si>
    <t xml:space="preserve">    НАЛОГИ НА ИМУЩЕСТВО</t>
  </si>
  <si>
    <t>18210601020040000110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</si>
  <si>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</si>
  <si>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00010606000000000000</t>
  </si>
  <si>
    <t xml:space="preserve">      Земельный налог</t>
  </si>
  <si>
    <t>18210606012040000110</t>
  </si>
  <si>
    <t xml:space="preserve">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</si>
  <si>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18210606022040000110</t>
  </si>
  <si>
    <t xml:space="preserve">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</si>
  <si>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00010800000000000000</t>
  </si>
  <si>
    <t xml:space="preserve">    ГОСУДАРСТВЕННАЯ ПОШЛИНА</t>
  </si>
  <si>
    <t>18210803010010000110</t>
  </si>
  <si>
    <t xml:space="preserve">        Государственная пошлина по делам, рассматриваемым в судах общей юрисдикции, мировымим судьями (за исключением Верховного Суда Российской Федерации)</t>
  </si>
  <si>
    <t>00910807150010000110</t>
  </si>
  <si>
    <t xml:space="preserve">        Государственная пошлина за выдачу разрешения на установку рекламной конструкции</t>
  </si>
  <si>
    <t>00910807173010000110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</si>
  <si>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</si>
  <si>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00010900000000000000</t>
  </si>
  <si>
    <t xml:space="preserve">    ЗАДОЛЖЕННОСТЬ И ПЕРЕРАСЧЕТЫ ПО ОТМЕНЕННЫМ НАЛОГАМ, СБОРАМ И ИНЫМ ОБЯЗАТЕЛЬНЫМ ПЛАТЕЖАМ</t>
  </si>
  <si>
    <t>00011100000000000000</t>
  </si>
  <si>
    <t xml:space="preserve">    ДОХОДЫ ОТ ИСПОЛЬЗОВАНИЯ ИМУЩЕСТВА, НАХОДЯЩЕГОСЯ В ГОСУДАРСТВЕННОЙ И МУНИЦИПАЛЬНОЙ СОБСТВЕННОСТИ</t>
  </si>
  <si>
    <t>00911105012040000120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</si>
  <si>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</si>
  <si>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00911105024040000120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</si>
  <si>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</si>
  <si>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16211105074040000120</t>
  </si>
  <si>
    <t xml:space="preserve">        Доходы от сдачи в аренду имущества, составляющего казну городских округов (за исключением земельных участков)</t>
  </si>
  <si>
    <t>73411105034040000120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</si>
  <si>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</si>
  <si>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16211107014040000120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</si>
  <si>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</si>
  <si>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00911109044040000120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</si>
  <si>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</si>
  <si>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16211109044040000120</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</si>
  <si>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</si>
  <si>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</si>
  <si>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</si>
  <si>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</si>
  <si>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</si>
  <si>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</si>
  <si>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</si>
  <si>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сбросы загрязняющих веществ в водные объекты</t>
  </si>
  <si>
    <t>04811201040016000120</t>
  </si>
  <si>
    <t xml:space="preserve">        Плата за размещение отходов производства и потребления</t>
  </si>
  <si>
    <t>04811201050016000120</t>
  </si>
  <si>
    <t xml:space="preserve">        Плата за иные виды негативного воздействия на окружающую среду</t>
  </si>
  <si>
    <t>00911204041040000120</t>
  </si>
  <si>
    <t xml:space="preserve">        Плата за использование лесов, расположенных на землях иных категорий, находящихся в собственности городских округов, в части оплаты по договору купли-продажи лесных насаждений</t>
  </si>
  <si>
    <t>00011300000000000000</t>
  </si>
  <si>
    <t xml:space="preserve">    ДОХОДЫ ОТ ОКАЗАНИЯ ПЛАТНЫХ УСЛУГ И КОМПЕНСАЦИИ ЗАТРАТ ГОСУДАРСТВА</t>
  </si>
  <si>
    <t>00911301994040300130</t>
  </si>
  <si>
    <t xml:space="preserve">        Прочие доходы от оказания платных услуг (работ) получателями средств бюджетов городских округов (доходы от продажи услуг)</t>
  </si>
  <si>
    <t>73411301994040300130</t>
  </si>
  <si>
    <t>00911302064040000130</t>
  </si>
  <si>
    <t xml:space="preserve">        Доходы, поступающие в порядке возмещения расходов, понесенных в связи с эксплуатацией имущества городских округов</t>
  </si>
  <si>
    <t>00911302994040200130</t>
  </si>
  <si>
    <t xml:space="preserve">        Прочие доходы от компенсации затрат бюджетов городских округов (оплата части стоимости путевки в оздоровительных лагерях с дневным пребыванием детей при муниципальных образовательных учреждениях ЗАТО Железногорск, выездных экспедициях)</t>
  </si>
  <si>
    <t>00911302994040400130</t>
  </si>
  <si>
    <t xml:space="preserve">        Прочие доходы от компенсации затрат бюджетов городских округов (оплата восстановительной стоимости зеленых насаждений при вынужденном сносе и ущерба при незаконных рубках, повреждений, уничтожений зеленых насаждений на территории ЗАТО  Железногорск)</t>
  </si>
  <si>
    <t>73411302064040000130</t>
  </si>
  <si>
    <t>73411302994040100130</t>
  </si>
  <si>
    <t xml:space="preserve">        Прочие доходы от компенсации затрат бюджетов городских округов (родительская плата за детей в ДДУ)</t>
  </si>
  <si>
    <t>73411302994040200130</t>
  </si>
  <si>
    <t xml:space="preserve">        Прочие доходы от компенсации затрат бюджетов городских округов (оплата части стоимости путевки в оздоровительных лагерях с дневным пребыванием детей при муниципальных общеобразовательных учреждениях ЗАТО Железногорск, выездных экспедициях)</t>
  </si>
  <si>
    <t>73411302994040700130</t>
  </si>
  <si>
    <t xml:space="preserve">        Прочие доходы от компенсации затрат бюджетов городских округов (возврат дебиторской задолженности прошлых лет по федеральным целевым средствам)</t>
  </si>
  <si>
    <t>00011400000000000000</t>
  </si>
  <si>
    <t xml:space="preserve">    ДОХОДЫ ОТ ПРОДАЖИ МАТЕРИАЛЬНЫХ И НЕМАТЕРИАЛЬНЫХ АКТИВОВ</t>
  </si>
  <si>
    <t>00911401040040000410</t>
  </si>
  <si>
    <t xml:space="preserve">        Доходы от продажи квартир, находящихся в собственности городских округов</t>
  </si>
  <si>
    <t>16211402043040000410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</si>
  <si>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</si>
  <si>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00011600000000000000</t>
  </si>
  <si>
    <t xml:space="preserve">    ШТРАФЫ, САНКЦИИ, ВОЗМЕЩЕНИЕ УЩЕРБА</t>
  </si>
  <si>
    <t>18211603010016000140</t>
  </si>
  <si>
    <t xml:space="preserve">        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пунктом 1 статьи 129.3,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</si>
  <si>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18211603030016000140</t>
  </si>
  <si>
    <t xml:space="preserve">        Денежные взыскания (штрафы) за административные правонарушения в области налогов и сборов, предусмотренные Кодесом Российской Федерации об административных правонарушениях</t>
  </si>
  <si>
    <t>18211606000016000140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</si>
  <si>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</si>
  <si>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00011625060016000140</t>
  </si>
  <si>
    <t xml:space="preserve">        Денежные взыскания (штрафы) за нарушение земельного законодательства</t>
  </si>
  <si>
    <t>00911625073040000140</t>
  </si>
  <si>
    <t xml:space="preserve">        Денежные взыскания (штрафы) за нарушение лесного законодательства на лесных участках, находящихся в собственности городских округов</t>
  </si>
  <si>
    <t>00011628000000000000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</si>
  <si>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</si>
  <si>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00011633000000000000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</si>
  <si>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</si>
  <si>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00911637030040000140</t>
  </si>
  <si>
    <t xml:space="preserve">        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</si>
  <si>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18811643000016000140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</si>
  <si>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</si>
  <si>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19211643000016000140</t>
  </si>
  <si>
    <t xml:space="preserve">        Прочие поступления от денежных взысканий (штрафов) и иных сумм в возмещение ущерба, зачисляемые в бюджеты городских округов</t>
  </si>
  <si>
    <t>00911651020020000140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</si>
  <si>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</si>
  <si>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00011690040040000140</t>
  </si>
  <si>
    <t>00011700000000000000</t>
  </si>
  <si>
    <t xml:space="preserve">    ПРОЧИЕ НЕНАЛОГОВЫЕ ДОХОДЫ</t>
  </si>
  <si>
    <t>00011701000000000000</t>
  </si>
  <si>
    <t xml:space="preserve">      Невыясненные поступления</t>
  </si>
  <si>
    <t>00011705000000000000</t>
  </si>
  <si>
    <t xml:space="preserve">      Прочие неналоговые доходы</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</si>
  <si>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</si>
  <si>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</si>
  <si>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</si>
  <si>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</si>
  <si>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00020201000000000000</t>
  </si>
  <si>
    <t xml:space="preserve">      Дотации бюджетам субъектов Российской Федерации и муниципальных образований</t>
  </si>
  <si>
    <t>80120201001040102151</t>
  </si>
  <si>
    <t xml:space="preserve">        Дотации бюджетам городских округов на выравнивание бюджетной обеспеченности</t>
  </si>
  <si>
    <t>80120201007040000151</t>
  </si>
  <si>
    <t xml:space="preserve">        Дотации бюджетам закрытых административно- территориальных образований</t>
  </si>
  <si>
    <t>00020202000000000000</t>
  </si>
  <si>
    <t xml:space="preserve">      Субсидии бюджетам субъектов Российской Федерации и муниципальных образований (межбюджетные субсидии)</t>
  </si>
  <si>
    <t>80120202999041903151</t>
  </si>
  <si>
    <t xml:space="preserve">        Субсидии на реализацию мероприятий, предусмотренных долгосрочной целевой программой "Культура Красноярья" на 2013 - 2015 годы,  комплектование фондов муниципальных библиотек края</t>
  </si>
  <si>
    <t>80120202999041919151</t>
  </si>
  <si>
    <t xml:space="preserve">        Субсидии на реализацию мероприятий, предусмотренных долгосрочной целевой программой "Культура Красноярья" на 2013 - 2015 годы,  оснащение муниципальных музеев компьютерным оборудованием и программным обеспечением</t>
  </si>
  <si>
    <t>80120202999042201151</t>
  </si>
  <si>
    <t xml:space="preserve">        Субсидии на реализацию социокультурных проектов муниципальными учреждениями культуры и образовательными учреждениями в области культуры</t>
  </si>
  <si>
    <t>80120202999042501151</t>
  </si>
  <si>
    <t xml:space="preserve">        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финансовая поддержка муниципальных учреждений, иных муниципальных  организаций, оказывающих услуги по отдыху, оздоровлению и занятости детей</t>
  </si>
  <si>
    <t>80120202999042502151</t>
  </si>
  <si>
    <t xml:space="preserve">        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проведение капитального ремонта пищеблока с обеденным залом муниципального автономного образовательного учреждения дополнительного образования детей детский оздоровительно-образовательный центр "Орбита" города Железногорска</t>
  </si>
  <si>
    <t>80120202999042509151</t>
  </si>
  <si>
    <t xml:space="preserve">        Субдии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реализация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t>
  </si>
  <si>
    <t>80120202999043501151</t>
  </si>
  <si>
    <t xml:space="preserve">        Субсидия  на строительство спортивного зала при муниципальном бюджетном общеобразовательном учреждении Лицей № 103 "Гармония"</t>
  </si>
  <si>
    <t>80120202999043601151</t>
  </si>
  <si>
    <t xml:space="preserve">        Cубсидии на поддержку деятельности муниципальных молодежных центров</t>
  </si>
  <si>
    <t>80120202999043806151</t>
  </si>
  <si>
    <t xml:space="preserve">        Cубсидии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t>
  </si>
  <si>
    <t>80120202999044205151</t>
  </si>
  <si>
    <t xml:space="preserve">        Субсидии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 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</si>
  <si>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80120202999045002151</t>
  </si>
  <si>
    <t xml:space="preserve">        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 обеспечение первичных мер  пожарной безопасности</t>
  </si>
  <si>
    <t>80120202999045802151</t>
  </si>
  <si>
    <t xml:space="preserve">        Субсидии на реализацию мероприятий, предусмотренных долгосрочной целевой программой "Повышение безопасности дорожного движения в Красноярском крае" на 2013-2015 годы, 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</si>
  <si>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80120202999046201151</t>
  </si>
  <si>
    <t xml:space="preserve">        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</si>
  <si>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80120202999046803151</t>
  </si>
  <si>
    <t xml:space="preserve">        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t>
  </si>
  <si>
    <t>80120202999046804151</t>
  </si>
  <si>
    <t xml:space="preserve">        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развитие и модернизация улично-дорожной сети городских округов, городских и сельских поселений</t>
  </si>
  <si>
    <t>80120202999046806151</t>
  </si>
  <si>
    <t xml:space="preserve">        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реализация проектов по благоустройству территорий поселений, городских округов</t>
  </si>
  <si>
    <t>80120202999047001151</t>
  </si>
  <si>
    <t xml:space="preserve">        Субсидии на оплату стоимости набора продуктов питания или готовых блюд и их транспортировку в лагерях с дневным пребыванием детей</t>
  </si>
  <si>
    <t>80120202999047401151</t>
  </si>
  <si>
    <t xml:space="preserve">        Субсидии на организацию отдыха, оздоровления и занятости детей в муниципальных загородных оздоровительных лагерях</t>
  </si>
  <si>
    <t>80120202999047701151</t>
  </si>
  <si>
    <t xml:space="preserve">        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2010-2012 годы, утвержденной постановлением Правительства Красноярского края от 20 ноября 2009 года № 596-п,  реализация неотложных мероприятий по повышению эксплуатационной надежности объектов жизнеобеспечения муниципальных образований</t>
  </si>
  <si>
    <t>80120202999048701151</t>
  </si>
  <si>
    <t xml:space="preserve">        Cубсидии на частичное финансирование (возмещение) расходов на введение новых систем оплаты труда</t>
  </si>
  <si>
    <t>80120202999048801151</t>
  </si>
  <si>
    <t xml:space="preserve">        субсидия на реализацию мероприятия, предусмотренной долгосрочной целевой программой "Одаренные дети Красноярья" на 2011-2013 годы, утвержденной постановлением Правительства Красноярского края от 23 ноября 2010 годы № 586-п, реализация муниципальных программ, направленных на поддержку одаренных детей</t>
  </si>
  <si>
    <t>80120202999049103151</t>
  </si>
  <si>
    <t xml:space="preserve">        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ремонт подъездов к садоводческим обществам</t>
  </si>
  <si>
    <t>80120202999049106151</t>
  </si>
  <si>
    <t xml:space="preserve">        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содержание автомобильных дорог общего пользования местного значения городских округов, городских и  сельских поселений</t>
  </si>
  <si>
    <t>80120202999049801151</t>
  </si>
  <si>
    <t xml:space="preserve">        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</si>
  <si>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00020203000000000000</t>
  </si>
  <si>
    <t xml:space="preserve">      Субвенции бюджетам субъектов Российской Федерации и муниципальных образований</t>
  </si>
  <si>
    <t>80120203001040000151</t>
  </si>
  <si>
    <t xml:space="preserve">        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</si>
  <si>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80120203004040000151</t>
  </si>
  <si>
    <t xml:space="preserve">        Субвенции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</si>
  <si>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80120203012040000151</t>
  </si>
  <si>
    <t xml:space="preserve">        Субвенции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</si>
  <si>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80120203021048000151</t>
  </si>
  <si>
    <t xml:space="preserve">        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от 18 января 2011 года № 7-п «О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t>
  </si>
  <si>
    <t>80120203021049000151</t>
  </si>
  <si>
    <t xml:space="preserve">        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от 18 января 2011 года № 7-П "О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t>
  </si>
  <si>
    <t>80120203022046001151</t>
  </si>
  <si>
    <t xml:space="preserve">        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</si>
  <si>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80120203022046002151</t>
  </si>
  <si>
    <t xml:space="preserve">        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t>
  </si>
  <si>
    <t>80120203024040201151</t>
  </si>
  <si>
    <t xml:space="preserve">        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t>
  </si>
  <si>
    <t>80120203024040202151</t>
  </si>
  <si>
    <t xml:space="preserve">        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доставку и пересылку выплат</t>
  </si>
  <si>
    <t>80120203024040401151</t>
  </si>
  <si>
    <t xml:space="preserve">        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</si>
  <si>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80120203024040402151</t>
  </si>
  <si>
    <t xml:space="preserve">        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t>
  </si>
  <si>
    <t>80120203024040501151</t>
  </si>
  <si>
    <t xml:space="preserve">        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и труженикам тыла</t>
  </si>
  <si>
    <t>80120203024040502151</t>
  </si>
  <si>
    <t xml:space="preserve">        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края, пенсионерам, родителям и вдовам (вдовцам) военнослужащих</t>
  </si>
  <si>
    <t>80120203024040503151</t>
  </si>
  <si>
    <t xml:space="preserve">        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</si>
  <si>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80120203024040601151</t>
  </si>
  <si>
    <t xml:space="preserve">        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</si>
  <si>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80120203024040602151</t>
  </si>
  <si>
    <t xml:space="preserve">        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t>
  </si>
  <si>
    <t>80120203024040801151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</si>
  <si>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</si>
  <si>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80120203024040802151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</si>
  <si>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(лица, их заменяющие) - инвалиды</t>
  </si>
  <si>
    <t>80120203024040803151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</si>
  <si>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</si>
  <si>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80120203024040804151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</si>
  <si>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пособий, компенсаций, доплат семьям, имеющим детей</t>
  </si>
  <si>
    <t>80120203024040805151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</si>
  <si>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обеспечение бесплатного проезда детей и сопровождающих их лиц до места нахождения детских оздоровительных лагерей и обратно</t>
  </si>
  <si>
    <t>80120203024040806151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</si>
  <si>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</si>
  <si>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80120203024040807151</t>
  </si>
  <si>
    <t xml:space="preserve">        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детям  военнослужащих, погибших (умерших) в период прохождения военной службы;  военнослужащих , умерших после увольнения в связи  с получением заболеваний, увечий, ранений, травм в период прохождения военной службы;  сотрудников органов внутринних дел, умерших в связи с получением травм, ранений , увечиний и заболеваний в период выполнения служебных обязанностей</t>
  </si>
  <si>
    <t>80120203024040901151</t>
  </si>
  <si>
    <t xml:space="preserve">        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</si>
  <si>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80120203024040902151</t>
  </si>
  <si>
    <t xml:space="preserve">        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расходов на приобретение специальных учебных пособий  и литературы инвалидам (в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образования</t>
  </si>
  <si>
    <t>80120203024040903151</t>
  </si>
  <si>
    <t xml:space="preserve">        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от 10 декабря 2004 года № 12-2707 "О социальной поддержке инвалидов"</t>
  </si>
  <si>
    <t>80120203024040905151</t>
  </si>
  <si>
    <t xml:space="preserve">        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расходов на оплату проезда в пределах Российской Федерации на междугородном транспорте к месту проведения обследования, медико-социальной экспертизы , реабилитации и обратно  инвалидам (в том числе детям-инвалидам) и сопровождающим их лицам</t>
  </si>
  <si>
    <t>80120203024040907151</t>
  </si>
  <si>
    <t xml:space="preserve">        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родителям (законным представителям)  детей-инвалидов, осуществляющим их воспитание и обучение на дому</t>
  </si>
  <si>
    <t>80120203024041101151</t>
  </si>
  <si>
    <t xml:space="preserve">        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</si>
  <si>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80120203024041102151</t>
  </si>
  <si>
    <t xml:space="preserve">        Субвенции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возмещение специализированным службам по вопросам похоронного дела стоимости услуг по погребению</t>
  </si>
  <si>
    <t>80120203024041103151</t>
  </si>
  <si>
    <t xml:space="preserve">        Субвенции на реализацию Закона края от 6 марта 2008 года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доставка и пересылка социального пособия на погребение</t>
  </si>
  <si>
    <t>80120203024041201151</t>
  </si>
  <si>
    <t xml:space="preserve">        Субвенции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</si>
  <si>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80120203024041301151</t>
  </si>
  <si>
    <t xml:space="preserve">        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</si>
  <si>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80120203024041302151</t>
  </si>
  <si>
    <t xml:space="preserve">        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</si>
  <si>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80120203024041303151</t>
  </si>
  <si>
    <t xml:space="preserve">        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</si>
  <si>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80120203024041304151</t>
  </si>
  <si>
    <t xml:space="preserve">        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доставка и пересылка единовременной адресной материальной помощи</t>
  </si>
  <si>
    <t>80120203024041401151</t>
  </si>
  <si>
    <t xml:space="preserve">        Субвенции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при условии постановки ребенка на учет в муниципальном органе управления образования для определенных в дошкольное образовательное учреждение или предоставлено место в группах кратковременного пребывания дошкольных образовательных учреждений</t>
  </si>
  <si>
    <t>80120203024041402151</t>
  </si>
  <si>
    <t xml:space="preserve">        Субвенции на реализацию Закона края от 20 декабря 2007 года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t>
  </si>
  <si>
    <t>80120203024041601151</t>
  </si>
  <si>
    <t xml:space="preserve">        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на 2012-2013 годы", 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</si>
  <si>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80120203024041602151</t>
  </si>
  <si>
    <t xml:space="preserve">        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на 2012-2013 годы", доставка и пересылка</t>
  </si>
  <si>
    <t>80120203024042601151</t>
  </si>
  <si>
    <t xml:space="preserve">        Субвенции на реализацию Закона края от 20 декабря 2005 года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</si>
  <si>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80120203024042701151</t>
  </si>
  <si>
    <t xml:space="preserve">        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</si>
  <si>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80120203024043101151</t>
  </si>
  <si>
    <t xml:space="preserve">        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</si>
  <si>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80120203024043201151</t>
  </si>
  <si>
    <t xml:space="preserve">        Субвенции на реализацию Закона края от 27 декабря 2005 года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</si>
  <si>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80120203024043301151</t>
  </si>
  <si>
    <t xml:space="preserve">        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</si>
  <si>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80120203024043401151</t>
  </si>
  <si>
    <t xml:space="preserve">        Субвенции на реализацию Закона края  от 20 декабря 2007 года №4-1089 "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</si>
  <si>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80120203024044401151</t>
  </si>
  <si>
    <t xml:space="preserve">        Субвенции на реализацию Закона края от 20 декабря 2005 года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</si>
  <si>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80120203024044701151</t>
  </si>
  <si>
    <t xml:space="preserve">        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</si>
  <si>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80120203024044801151</t>
  </si>
  <si>
    <t xml:space="preserve">        Субвенции на реализацию Закона края от 26 декабря 2006 года №21-5589 "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</si>
  <si>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80120203024044901151</t>
  </si>
  <si>
    <t xml:space="preserve">        Субвенции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</si>
  <si>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80120203024045301151</t>
  </si>
  <si>
    <t xml:space="preserve">        Субвенции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на 2013 год и плановый период 2014-2015 годов услуг и части размера платы граждан за коммунальные услуги"</t>
  </si>
  <si>
    <t>80120203024046501151</t>
  </si>
  <si>
    <t xml:space="preserve">        Cубвенции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</si>
  <si>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80120203024046502151</t>
  </si>
  <si>
    <t xml:space="preserve">        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t>
  </si>
  <si>
    <t>80120203024047301151</t>
  </si>
  <si>
    <t xml:space="preserve">        Cубвенции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ежегодная денежная выплата отдельным категориям граждан, подвергшихся радиационному воздействию</t>
  </si>
  <si>
    <t>80120203024047302151</t>
  </si>
  <si>
    <t xml:space="preserve">        Cубвенции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 членам семей отдельных категорий граждан, подвергшихся радиационному воздействию</t>
  </si>
  <si>
    <t>80120203024047303151</t>
  </si>
  <si>
    <t xml:space="preserve">        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ежегодных и ежемесячных денежных выплат</t>
  </si>
  <si>
    <t>80120203024048301151</t>
  </si>
  <si>
    <t xml:space="preserve">        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</si>
  <si>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80120203024048801151</t>
  </si>
  <si>
    <t xml:space="preserve">        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</si>
  <si>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80120203024048802151</t>
  </si>
  <si>
    <t xml:space="preserve">        Cубвенции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t>
  </si>
  <si>
    <t>80120203024048901151</t>
  </si>
  <si>
    <t xml:space="preserve">        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дополнительных мер социальной поддержки беременным женщинам</t>
  </si>
  <si>
    <t>80120203024048902151</t>
  </si>
  <si>
    <t xml:space="preserve">        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t>
  </si>
  <si>
    <t>80120203029049001151</t>
  </si>
  <si>
    <t xml:space="preserve">        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образоватетельных организациях края, реализующих основную общеобразовательную программу дошкольного образования"</t>
  </si>
  <si>
    <t>80120203029049002151</t>
  </si>
  <si>
    <t xml:space="preserve">        Субвенции на реализацию Закона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оплата расходов по доставке</t>
  </si>
  <si>
    <t>00020204000000000000</t>
  </si>
  <si>
    <t xml:space="preserve">      Иные межбюджетные трансферты</t>
  </si>
  <si>
    <t>80120204025040000151</t>
  </si>
  <si>
    <t xml:space="preserve">        Межбюджетные трансферты на комплектование книжных фондов библиотек муниципальных образований края за счет средств федерального бюджета</t>
  </si>
  <si>
    <t>00020700000000000000</t>
  </si>
  <si>
    <t xml:space="preserve">    ПРОЧИЕ БЕЗВОЗМЕЗДНЫЕ ПОСТУПЛЕНИЯ</t>
  </si>
  <si>
    <t>00920704000040000180</t>
  </si>
  <si>
    <t xml:space="preserve">        Прочие безвозмездные поступления в бюджеты городских округов</t>
  </si>
  <si>
    <t>00021900000000000000</t>
  </si>
  <si>
    <t xml:space="preserve">    Возврат остатков субсидий и субвенций из бюджетов городских округов</t>
  </si>
  <si>
    <t>ИТОГО ДОХОДОВ</t>
  </si>
  <si>
    <t>№ п/п</t>
  </si>
  <si>
    <t>План на год</t>
  </si>
  <si>
    <t>План на 1 полугодие</t>
  </si>
  <si>
    <t>Фактическое исполнение</t>
  </si>
  <si>
    <t>Отклонение</t>
  </si>
  <si>
    <t>Процент выполнения</t>
  </si>
  <si>
    <t>от плана на год</t>
  </si>
  <si>
    <t>от плана на 1 полугодие</t>
  </si>
  <si>
    <t>00020704000040000180</t>
  </si>
  <si>
    <t>1</t>
  </si>
  <si>
    <t>2</t>
  </si>
  <si>
    <t>НАЛОГОВЫЕ ДОХОДЫ</t>
  </si>
  <si>
    <t>НЕНАЛОГОВЫЕ ДОХОДЫ</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</si>
  <si>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</si>
  <si>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</si>
  <si>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</si>
  <si>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</si>
  <si>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</si>
  <si>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</si>
  <si>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</si>
  <si>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</si>
  <si>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</si>
  <si>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</si>
  <si>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</si>
  <si>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</si>
  <si>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</si>
  <si>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</si>
  <si>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</si>
  <si>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</si>
  <si>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</si>
  <si>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</si>
  <si>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</si>
  <si>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</si>
  <si>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</si>
  <si>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</si>
  <si>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</si>
  <si>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</si>
  <si>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</si>
  <si>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</si>
  <si>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</si>
  <si>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</si>
  <si>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</si>
  <si>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</si>
  <si>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</si>
  <si>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</si>
  <si>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</si>
  <si>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</si>
  <si>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</si>
  <si>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</si>
  <si>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</si>
  <si>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</si>
  <si>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</si>
  <si>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</si>
  <si>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</si>
  <si>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</si>
  <si>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</si>
  <si>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</si>
  <si>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</si>
  <si>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</si>
  <si>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</si>
  <si>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</si>
  <si>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</si>
  <si>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</si>
  <si>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</si>
  <si>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</si>
  <si>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</si>
  <si>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</si>
  <si>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</si>
  <si>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</si>
  <si>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</si>
  <si>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</si>
  <si>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</si>
  <si>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</si>
  <si>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</si>
  <si>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</si>
  <si>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</si>
  <si>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</si>
  <si>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</si>
  <si>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</si>
  <si>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</si>
  <si>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</si>
  <si>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</si>
  <si>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</si>
  <si>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</si>
  <si>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</si>
  <si>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</si>
  <si>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</si>
  <si>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</si>
  <si>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</si>
  <si>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</si>
  <si>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</si>
  <si>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</si>
  <si>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</si>
  <si>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</si>
  <si>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</si>
  <si>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</si>
  <si>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</si>
  <si>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</si>
  <si>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</si>
  <si>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</si>
  <si>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</si>
  <si>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</si>
  <si>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</si>
  <si>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</si>
  <si>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</si>
  <si>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</si>
  <si>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</si>
  <si>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</si>
  <si>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</si>
  <si>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</si>
  <si>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</si>
  <si>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</si>
  <si>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</si>
  <si>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</si>
  <si>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</si>
  <si>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</si>
  <si>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</si>
  <si>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</si>
  <si>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</si>
  <si>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</si>
  <si>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</si>
  <si>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</si>
  <si>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</si>
  <si>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</si>
  <si>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</si>
  <si>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</si>
  <si>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</si>
  <si>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</si>
  <si>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</si>
  <si>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</si>
  <si>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</si>
  <si>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</si>
  <si>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</si>
  <si>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</si>
  <si>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</si>
  <si>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</si>
  <si>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</si>
  <si>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</si>
  <si>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</si>
  <si>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</si>
  <si>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</si>
  <si>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</si>
  <si>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</si>
  <si>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</si>
  <si>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</si>
  <si>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</si>
  <si>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</si>
  <si>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</si>
  <si>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</si>
  <si>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</si>
  <si>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</si>
  <si>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</si>
  <si>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</si>
  <si>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</si>
  <si>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</si>
  <si>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</si>
  <si>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</si>
  <si>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</si>
  <si>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</si>
  <si>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</si>
  <si>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</si>
  <si>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</si>
  <si>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</si>
  <si>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</si>
  <si>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</si>
  <si>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</si>
  <si>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</si>
  <si>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</si>
  <si>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</si>
  <si>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</si>
  <si>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</si>
  <si>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</si>
  <si>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</si>
  <si>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</si>
  <si>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</si>
  <si>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</si>
  <si>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</si>
  <si>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</si>
  <si>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</si>
  <si>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</si>
  <si>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Приложение № 2</t>
  </si>
  <si>
    <t>к постановлению Администрации</t>
  </si>
  <si>
    <t>ЗАТО г.Железногорск</t>
  </si>
  <si>
    <t>Исполнение по доходам бюджета ЗАТО Железногорск за первое полугодие 2013 года</t>
  </si>
  <si>
    <t>-св.200%</t>
  </si>
  <si>
    <t>св.200%</t>
  </si>
  <si>
    <t>от 22.07.2013 № 1158</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</si>
</sst>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0">
    <font>
      <sz val="11"/>
      <color theme="1"/>
      <name val="Calibri"/>
      <family val="2"/>
    </font>
    <font>
      <sz val="11"/>
      <color indexed="8"/>
      <name val="Calibri"/>
      <family val="2"/>
    </font>
    <font>
      <b/>
      <i/>
      <sz val="11"/>
      <name val="Times New Roman"/>
      <family val="1"/>
    </font>
    <font>
      <b/>
      <sz val="11"/>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sz val="14"/>
      <color indexed="8"/>
      <name val="Times New Roman"/>
      <family val="1"/>
    </font>
    <font>
      <b/>
      <i/>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000000"/>
      <name val="Times New Roman"/>
      <family val="1"/>
    </font>
    <font>
      <b/>
      <sz val="14"/>
      <color rgb="FF000000"/>
      <name val="Times New Roman"/>
      <family val="1"/>
    </font>
    <font>
      <b/>
      <sz val="11"/>
      <color rgb="FF000000"/>
      <name val="Times New Roman"/>
      <family val="1"/>
    </font>
    <font>
      <b/>
      <i/>
      <sz val="11"/>
      <color rgb="FF000000"/>
      <name val="Times New Roman"/>
      <family val="1"/>
    </font>
    <font>
      <b/>
      <i/>
      <sz val="11"/>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Font="1" applyAlignment="1">
      <alignment/>
    </xf>
    <xf numFmtId="0" fontId="42" fillId="0" borderId="0" xfId="0" applyFont="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top" wrapText="1"/>
    </xf>
    <xf numFmtId="168" fontId="2" fillId="33" borderId="10" xfId="0" applyNumberFormat="1" applyFont="1" applyFill="1" applyBorder="1" applyAlignment="1">
      <alignment horizontal="center" vertical="top" wrapText="1"/>
    </xf>
    <xf numFmtId="0" fontId="43" fillId="33" borderId="0" xfId="0" applyFont="1" applyFill="1" applyAlignment="1">
      <alignment/>
    </xf>
    <xf numFmtId="0" fontId="44" fillId="33" borderId="0" xfId="0" applyFont="1" applyFill="1" applyAlignment="1">
      <alignment horizontal="center" wrapText="1"/>
    </xf>
    <xf numFmtId="49" fontId="44" fillId="33" borderId="10" xfId="0" applyNumberFormat="1" applyFont="1" applyFill="1" applyBorder="1" applyAlignment="1">
      <alignment horizontal="center" vertical="top" shrinkToFit="1"/>
    </xf>
    <xf numFmtId="0" fontId="44" fillId="33" borderId="10" xfId="0" applyFont="1" applyFill="1" applyBorder="1" applyAlignment="1">
      <alignment horizontal="left" vertical="top" wrapText="1"/>
    </xf>
    <xf numFmtId="0" fontId="44" fillId="33" borderId="0" xfId="0" applyFont="1" applyFill="1" applyAlignment="1">
      <alignment/>
    </xf>
    <xf numFmtId="0" fontId="44" fillId="33" borderId="0" xfId="0" applyFont="1" applyFill="1" applyAlignment="1">
      <alignment horizontal="left" wrapText="1"/>
    </xf>
    <xf numFmtId="0" fontId="45" fillId="0" borderId="10" xfId="0" applyFont="1" applyFill="1" applyBorder="1" applyAlignment="1">
      <alignment horizontal="left" vertical="top" wrapText="1"/>
    </xf>
    <xf numFmtId="49" fontId="46" fillId="33" borderId="10" xfId="0" applyNumberFormat="1" applyFont="1" applyFill="1" applyBorder="1" applyAlignment="1">
      <alignment horizontal="center" vertical="top" shrinkToFit="1"/>
    </xf>
    <xf numFmtId="0" fontId="46" fillId="33" borderId="10" xfId="0" applyFont="1" applyFill="1" applyBorder="1" applyAlignment="1">
      <alignment horizontal="left" vertical="top" wrapText="1"/>
    </xf>
    <xf numFmtId="0" fontId="42" fillId="33" borderId="0" xfId="0" applyFont="1" applyFill="1" applyAlignment="1">
      <alignment/>
    </xf>
    <xf numFmtId="49" fontId="47" fillId="33" borderId="10" xfId="0" applyNumberFormat="1" applyFont="1" applyFill="1" applyBorder="1" applyAlignment="1">
      <alignment horizontal="center" vertical="top" shrinkToFit="1"/>
    </xf>
    <xf numFmtId="0" fontId="47" fillId="33" borderId="10" xfId="0" applyFont="1" applyFill="1" applyBorder="1" applyAlignment="1">
      <alignment horizontal="left" vertical="top" wrapText="1"/>
    </xf>
    <xf numFmtId="0" fontId="48" fillId="33" borderId="0" xfId="0" applyFont="1" applyFill="1" applyAlignment="1">
      <alignment/>
    </xf>
    <xf numFmtId="4" fontId="42" fillId="33" borderId="0" xfId="0" applyNumberFormat="1" applyFont="1" applyFill="1" applyAlignment="1">
      <alignment/>
    </xf>
    <xf numFmtId="4" fontId="43" fillId="33" borderId="10" xfId="0" applyNumberFormat="1" applyFont="1" applyFill="1" applyBorder="1" applyAlignment="1">
      <alignment vertical="top"/>
    </xf>
    <xf numFmtId="10" fontId="43" fillId="33" borderId="10" xfId="0" applyNumberFormat="1" applyFont="1" applyFill="1" applyBorder="1" applyAlignment="1">
      <alignment vertical="top"/>
    </xf>
    <xf numFmtId="4" fontId="46" fillId="33" borderId="10" xfId="0" applyNumberFormat="1" applyFont="1" applyFill="1" applyBorder="1" applyAlignment="1">
      <alignment vertical="top" shrinkToFit="1"/>
    </xf>
    <xf numFmtId="4" fontId="44" fillId="33" borderId="10" xfId="0" applyNumberFormat="1" applyFont="1" applyFill="1" applyBorder="1" applyAlignment="1">
      <alignment vertical="top" shrinkToFit="1"/>
    </xf>
    <xf numFmtId="4" fontId="47" fillId="33" borderId="10" xfId="0" applyNumberFormat="1" applyFont="1" applyFill="1" applyBorder="1" applyAlignment="1">
      <alignment vertical="top" shrinkToFit="1"/>
    </xf>
    <xf numFmtId="4" fontId="42" fillId="33" borderId="10" xfId="0" applyNumberFormat="1" applyFont="1" applyFill="1" applyBorder="1" applyAlignment="1">
      <alignment vertical="top"/>
    </xf>
    <xf numFmtId="10" fontId="42" fillId="33" borderId="10" xfId="0" applyNumberFormat="1" applyFont="1" applyFill="1" applyBorder="1" applyAlignment="1">
      <alignment vertical="top"/>
    </xf>
    <xf numFmtId="4" fontId="48" fillId="33" borderId="10" xfId="0" applyNumberFormat="1" applyFont="1" applyFill="1" applyBorder="1" applyAlignment="1">
      <alignment vertical="top"/>
    </xf>
    <xf numFmtId="10" fontId="48" fillId="33" borderId="10" xfId="0" applyNumberFormat="1" applyFont="1" applyFill="1" applyBorder="1" applyAlignment="1">
      <alignment vertical="top"/>
    </xf>
    <xf numFmtId="49" fontId="46" fillId="33" borderId="11" xfId="0" applyNumberFormat="1" applyFont="1" applyFill="1" applyBorder="1" applyAlignment="1">
      <alignment vertical="top" shrinkToFit="1"/>
    </xf>
    <xf numFmtId="49" fontId="46" fillId="33" borderId="12" xfId="0" applyNumberFormat="1" applyFont="1" applyFill="1" applyBorder="1" applyAlignment="1">
      <alignment vertical="top" shrinkToFit="1"/>
    </xf>
    <xf numFmtId="49" fontId="46" fillId="33" borderId="13" xfId="0" applyNumberFormat="1" applyFont="1" applyFill="1" applyBorder="1" applyAlignment="1">
      <alignment vertical="top" shrinkToFit="1"/>
    </xf>
    <xf numFmtId="0" fontId="44" fillId="0" borderId="10" xfId="0" applyFont="1" applyFill="1" applyBorder="1" applyAlignment="1">
      <alignment horizontal="left" vertical="top" wrapText="1"/>
    </xf>
    <xf numFmtId="49" fontId="44" fillId="0" borderId="10" xfId="0" applyNumberFormat="1" applyFont="1" applyFill="1" applyBorder="1" applyAlignment="1">
      <alignment horizontal="center" vertical="top" shrinkToFit="1"/>
    </xf>
    <xf numFmtId="4" fontId="44" fillId="0" borderId="10" xfId="0" applyNumberFormat="1" applyFont="1" applyFill="1" applyBorder="1" applyAlignment="1">
      <alignment vertical="top" shrinkToFit="1"/>
    </xf>
    <xf numFmtId="4" fontId="43" fillId="0" borderId="10" xfId="0" applyNumberFormat="1" applyFont="1" applyFill="1" applyBorder="1" applyAlignment="1">
      <alignment vertical="top"/>
    </xf>
    <xf numFmtId="10" fontId="43" fillId="0" borderId="10" xfId="0" applyNumberFormat="1" applyFont="1" applyFill="1" applyBorder="1" applyAlignment="1">
      <alignment vertical="top"/>
    </xf>
    <xf numFmtId="0" fontId="44" fillId="33" borderId="0" xfId="0" applyFont="1" applyFill="1" applyAlignment="1">
      <alignment horizontal="center" wrapText="1"/>
    </xf>
    <xf numFmtId="0" fontId="49" fillId="0" borderId="0" xfId="0" applyFont="1" applyAlignment="1">
      <alignment vertical="top"/>
    </xf>
    <xf numFmtId="0" fontId="49" fillId="33" borderId="0" xfId="0" applyFont="1" applyFill="1" applyAlignment="1">
      <alignment/>
    </xf>
    <xf numFmtId="0" fontId="49" fillId="0" borderId="0" xfId="0" applyFont="1" applyFill="1" applyBorder="1" applyAlignment="1">
      <alignment vertical="top"/>
    </xf>
    <xf numFmtId="49" fontId="43" fillId="33" borderId="10" xfId="0" applyNumberFormat="1" applyFont="1" applyFill="1" applyBorder="1" applyAlignment="1">
      <alignment horizontal="right" vertical="top"/>
    </xf>
    <xf numFmtId="49" fontId="43" fillId="0" borderId="10" xfId="0" applyNumberFormat="1" applyFont="1" applyFill="1" applyBorder="1" applyAlignment="1">
      <alignment horizontal="right" vertical="top"/>
    </xf>
    <xf numFmtId="168" fontId="2" fillId="33" borderId="11" xfId="0" applyNumberFormat="1" applyFont="1" applyFill="1" applyBorder="1" applyAlignment="1">
      <alignment horizontal="center" vertical="top" wrapText="1"/>
    </xf>
    <xf numFmtId="168" fontId="2" fillId="33" borderId="13" xfId="0" applyNumberFormat="1" applyFont="1" applyFill="1" applyBorder="1" applyAlignment="1">
      <alignment horizontal="center" vertical="top" wrapText="1"/>
    </xf>
    <xf numFmtId="0" fontId="4" fillId="34" borderId="0" xfId="0" applyFont="1" applyFill="1" applyAlignment="1">
      <alignment horizont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44" fillId="33" borderId="0" xfId="0" applyFont="1" applyFill="1" applyAlignment="1">
      <alignment horizontal="left" wrapText="1"/>
    </xf>
    <xf numFmtId="0" fontId="44" fillId="33" borderId="0" xfId="0" applyFont="1" applyFill="1" applyAlignment="1">
      <alignment horizontal="center" wrapText="1"/>
    </xf>
    <xf numFmtId="0" fontId="44" fillId="33" borderId="16"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80"/>
  <sheetViews>
    <sheetView showGridLines="0" showZeros="0" tabSelected="1" zoomScalePageLayoutView="0" workbookViewId="0" topLeftCell="B1">
      <selection activeCell="O5" sqref="O5"/>
    </sheetView>
  </sheetViews>
  <sheetFormatPr defaultColWidth="9.140625" defaultRowHeight="15" outlineLevelRow="3"/>
  <cols>
    <col min="1" max="1" width="0" style="5" hidden="1" customWidth="1"/>
    <col min="2" max="2" width="9.140625" style="5" customWidth="1"/>
    <col min="3" max="3" width="47.7109375" style="5" customWidth="1"/>
    <col min="4" max="4" width="21.7109375" style="5" customWidth="1"/>
    <col min="5" max="6" width="15.7109375" style="5" customWidth="1"/>
    <col min="7" max="12" width="0" style="5" hidden="1" customWidth="1"/>
    <col min="13" max="13" width="15.7109375" style="5" customWidth="1"/>
    <col min="14" max="14" width="15.8515625" style="5" customWidth="1"/>
    <col min="15" max="15" width="15.57421875" style="5" customWidth="1"/>
    <col min="16" max="16" width="13.8515625" style="5" customWidth="1"/>
    <col min="17" max="17" width="13.421875" style="5" customWidth="1"/>
    <col min="18" max="18" width="9.140625" style="5" customWidth="1"/>
    <col min="19" max="19" width="15.421875" style="5" bestFit="1" customWidth="1"/>
    <col min="20" max="16384" width="9.140625" style="5" customWidth="1"/>
  </cols>
  <sheetData>
    <row r="1" spans="1:17" ht="18.75">
      <c r="A1" s="56"/>
      <c r="B1" s="56"/>
      <c r="C1" s="56"/>
      <c r="D1" s="56"/>
      <c r="E1" s="56"/>
      <c r="F1" s="56"/>
      <c r="G1" s="56"/>
      <c r="H1" s="56"/>
      <c r="I1" s="56"/>
      <c r="J1" s="56"/>
      <c r="K1" s="56"/>
      <c r="L1" s="56"/>
      <c r="M1" s="56"/>
      <c r="N1" s="56"/>
      <c r="O1" s="37" t="s">
        <v>514</v>
      </c>
      <c r="Q1" s="38"/>
    </row>
    <row r="2" spans="1:17" ht="18.75">
      <c r="A2" s="56"/>
      <c r="B2" s="56"/>
      <c r="C2" s="56"/>
      <c r="D2" s="56"/>
      <c r="E2" s="56"/>
      <c r="F2" s="56"/>
      <c r="G2" s="56"/>
      <c r="H2" s="56"/>
      <c r="I2" s="56"/>
      <c r="J2" s="56"/>
      <c r="K2" s="56"/>
      <c r="L2" s="56"/>
      <c r="M2" s="56"/>
      <c r="N2" s="56"/>
      <c r="O2" s="37" t="s">
        <v>515</v>
      </c>
      <c r="Q2" s="38"/>
    </row>
    <row r="3" spans="1:17" ht="18.75">
      <c r="A3" s="56"/>
      <c r="B3" s="56"/>
      <c r="C3" s="56"/>
      <c r="D3" s="56"/>
      <c r="E3" s="56"/>
      <c r="F3" s="56"/>
      <c r="G3" s="56"/>
      <c r="H3" s="56"/>
      <c r="I3" s="56"/>
      <c r="J3" s="56"/>
      <c r="K3" s="56"/>
      <c r="L3" s="56"/>
      <c r="M3" s="56"/>
      <c r="N3" s="56"/>
      <c r="O3" s="37" t="s">
        <v>516</v>
      </c>
      <c r="Q3" s="38"/>
    </row>
    <row r="4" spans="1:17" ht="18.75">
      <c r="A4" s="57"/>
      <c r="B4" s="57"/>
      <c r="C4" s="57"/>
      <c r="D4" s="57"/>
      <c r="E4" s="57"/>
      <c r="F4" s="57"/>
      <c r="G4" s="57"/>
      <c r="H4" s="57"/>
      <c r="I4" s="57"/>
      <c r="J4" s="57"/>
      <c r="K4" s="57"/>
      <c r="L4" s="57"/>
      <c r="M4" s="57"/>
      <c r="N4" s="6"/>
      <c r="O4" s="39" t="s">
        <v>520</v>
      </c>
      <c r="Q4" s="38"/>
    </row>
    <row r="5" spans="1:17" ht="18.75">
      <c r="A5" s="36"/>
      <c r="B5" s="36"/>
      <c r="C5" s="36"/>
      <c r="D5" s="36"/>
      <c r="E5" s="36"/>
      <c r="F5" s="36"/>
      <c r="G5" s="36"/>
      <c r="H5" s="36"/>
      <c r="I5" s="36"/>
      <c r="J5" s="36"/>
      <c r="K5" s="36"/>
      <c r="L5" s="36"/>
      <c r="M5" s="36"/>
      <c r="N5" s="36"/>
      <c r="P5" s="39"/>
      <c r="Q5" s="38"/>
    </row>
    <row r="6" spans="1:17" ht="15.75">
      <c r="A6" s="44" t="s">
        <v>517</v>
      </c>
      <c r="B6" s="44"/>
      <c r="C6" s="44"/>
      <c r="D6" s="44"/>
      <c r="E6" s="44"/>
      <c r="F6" s="44"/>
      <c r="G6" s="44"/>
      <c r="H6" s="44"/>
      <c r="I6" s="44"/>
      <c r="J6" s="44"/>
      <c r="K6" s="44"/>
      <c r="L6" s="44"/>
      <c r="M6" s="44"/>
      <c r="N6" s="44"/>
      <c r="O6" s="44"/>
      <c r="P6" s="44"/>
      <c r="Q6" s="44"/>
    </row>
    <row r="7" spans="1:14" ht="15">
      <c r="A7" s="58"/>
      <c r="B7" s="58"/>
      <c r="C7" s="58"/>
      <c r="D7" s="58"/>
      <c r="E7" s="58"/>
      <c r="F7" s="58"/>
      <c r="G7" s="58"/>
      <c r="H7" s="58"/>
      <c r="I7" s="58"/>
      <c r="J7" s="58"/>
      <c r="K7" s="58"/>
      <c r="L7" s="58"/>
      <c r="M7" s="58"/>
      <c r="N7" s="58"/>
    </row>
    <row r="8" spans="1:17" s="1" customFormat="1" ht="34.5" customHeight="1">
      <c r="A8" s="52" t="s">
        <v>0</v>
      </c>
      <c r="B8" s="54" t="s">
        <v>334</v>
      </c>
      <c r="C8" s="54" t="s">
        <v>1</v>
      </c>
      <c r="D8" s="54" t="s">
        <v>2</v>
      </c>
      <c r="E8" s="45" t="s">
        <v>335</v>
      </c>
      <c r="F8" s="45" t="s">
        <v>336</v>
      </c>
      <c r="G8" s="45" t="s">
        <v>336</v>
      </c>
      <c r="H8" s="45" t="s">
        <v>0</v>
      </c>
      <c r="I8" s="47" t="s">
        <v>3</v>
      </c>
      <c r="J8" s="48"/>
      <c r="K8" s="49"/>
      <c r="L8" s="50" t="s">
        <v>337</v>
      </c>
      <c r="M8" s="50"/>
      <c r="N8" s="51" t="s">
        <v>338</v>
      </c>
      <c r="O8" s="51"/>
      <c r="P8" s="42" t="s">
        <v>339</v>
      </c>
      <c r="Q8" s="43"/>
    </row>
    <row r="9" spans="1:17" s="1" customFormat="1" ht="34.5" customHeight="1">
      <c r="A9" s="53"/>
      <c r="B9" s="55"/>
      <c r="C9" s="55"/>
      <c r="D9" s="55"/>
      <c r="E9" s="46"/>
      <c r="F9" s="46"/>
      <c r="G9" s="46"/>
      <c r="H9" s="46"/>
      <c r="I9" s="2" t="s">
        <v>0</v>
      </c>
      <c r="J9" s="2" t="s">
        <v>0</v>
      </c>
      <c r="K9" s="2" t="s">
        <v>0</v>
      </c>
      <c r="L9" s="50"/>
      <c r="M9" s="50"/>
      <c r="N9" s="3" t="s">
        <v>340</v>
      </c>
      <c r="O9" s="3" t="s">
        <v>341</v>
      </c>
      <c r="P9" s="4" t="s">
        <v>340</v>
      </c>
      <c r="Q9" s="4" t="s">
        <v>341</v>
      </c>
    </row>
    <row r="10" spans="1:17" s="14" customFormat="1" ht="14.25">
      <c r="A10" s="12" t="s">
        <v>5</v>
      </c>
      <c r="B10" s="12" t="s">
        <v>343</v>
      </c>
      <c r="C10" s="13" t="s">
        <v>6</v>
      </c>
      <c r="D10" s="12" t="s">
        <v>5</v>
      </c>
      <c r="E10" s="21">
        <v>923376149.94</v>
      </c>
      <c r="F10" s="21">
        <v>450127650.99</v>
      </c>
      <c r="G10" s="21">
        <v>0</v>
      </c>
      <c r="H10" s="21">
        <v>302666.92</v>
      </c>
      <c r="I10" s="21">
        <v>439131057.13</v>
      </c>
      <c r="J10" s="21">
        <v>438828390.21</v>
      </c>
      <c r="K10" s="21">
        <v>302666.92</v>
      </c>
      <c r="L10" s="21">
        <v>439131057.13</v>
      </c>
      <c r="M10" s="21">
        <v>438828390.21</v>
      </c>
      <c r="N10" s="21">
        <f>M10-E10</f>
        <v>-484547759.7300001</v>
      </c>
      <c r="O10" s="24">
        <f>M10-F10</f>
        <v>-11299260.780000031</v>
      </c>
      <c r="P10" s="25">
        <f>M10/E10</f>
        <v>0.4752433666805392</v>
      </c>
      <c r="Q10" s="25">
        <f>M10/F10</f>
        <v>0.9748976523545072</v>
      </c>
    </row>
    <row r="11" spans="1:17" s="14" customFormat="1" ht="18.75">
      <c r="A11" s="12"/>
      <c r="B11" s="12" t="s">
        <v>344</v>
      </c>
      <c r="C11" s="11" t="s">
        <v>345</v>
      </c>
      <c r="D11" s="12" t="s">
        <v>5</v>
      </c>
      <c r="E11" s="21">
        <f>E12+E18+E24+E29+E33</f>
        <v>737058643</v>
      </c>
      <c r="F11" s="21">
        <f aca="true" t="shared" si="0" ref="F11:M11">F12+F18+F24+F29+F33</f>
        <v>352168194</v>
      </c>
      <c r="G11" s="21">
        <f t="shared" si="0"/>
        <v>0</v>
      </c>
      <c r="H11" s="21">
        <f t="shared" si="0"/>
        <v>0</v>
      </c>
      <c r="I11" s="21">
        <f t="shared" si="0"/>
        <v>338242109.6399999</v>
      </c>
      <c r="J11" s="21">
        <f t="shared" si="0"/>
        <v>338242109.6399999</v>
      </c>
      <c r="K11" s="21">
        <f t="shared" si="0"/>
        <v>0</v>
      </c>
      <c r="L11" s="21">
        <f t="shared" si="0"/>
        <v>338242109.6399999</v>
      </c>
      <c r="M11" s="21">
        <f t="shared" si="0"/>
        <v>338242109.6399999</v>
      </c>
      <c r="N11" s="21">
        <f aca="true" t="shared" si="1" ref="N11:N73">M11-E11</f>
        <v>-398816533.3600001</v>
      </c>
      <c r="O11" s="24">
        <f aca="true" t="shared" si="2" ref="O11:O73">M11-F11</f>
        <v>-13926084.360000074</v>
      </c>
      <c r="P11" s="25">
        <f aca="true" t="shared" si="3" ref="P11:P71">M11/E11</f>
        <v>0.45890800257531195</v>
      </c>
      <c r="Q11" s="25">
        <f aca="true" t="shared" si="4" ref="Q11:Q71">M11/F11</f>
        <v>0.9604561553335504</v>
      </c>
    </row>
    <row r="12" spans="1:17" s="14" customFormat="1" ht="14.25" outlineLevel="1">
      <c r="A12" s="12" t="s">
        <v>7</v>
      </c>
      <c r="B12" s="12" t="s">
        <v>347</v>
      </c>
      <c r="C12" s="13" t="s">
        <v>8</v>
      </c>
      <c r="D12" s="12" t="s">
        <v>7</v>
      </c>
      <c r="E12" s="21">
        <v>670173843</v>
      </c>
      <c r="F12" s="21">
        <v>331348771</v>
      </c>
      <c r="G12" s="21">
        <v>0</v>
      </c>
      <c r="H12" s="21">
        <v>0</v>
      </c>
      <c r="I12" s="21">
        <v>317664635.26</v>
      </c>
      <c r="J12" s="21">
        <v>317664635.26</v>
      </c>
      <c r="K12" s="21">
        <v>0</v>
      </c>
      <c r="L12" s="21">
        <v>317664635.26</v>
      </c>
      <c r="M12" s="21">
        <v>317664635.26</v>
      </c>
      <c r="N12" s="21">
        <f t="shared" si="1"/>
        <v>-352509207.74</v>
      </c>
      <c r="O12" s="24">
        <f t="shared" si="2"/>
        <v>-13684135.74000001</v>
      </c>
      <c r="P12" s="25">
        <f t="shared" si="3"/>
        <v>0.47400333298296154</v>
      </c>
      <c r="Q12" s="25">
        <f t="shared" si="4"/>
        <v>0.9587017157217703</v>
      </c>
    </row>
    <row r="13" spans="1:17" ht="30" outlineLevel="3">
      <c r="A13" s="7" t="s">
        <v>9</v>
      </c>
      <c r="B13" s="7" t="s">
        <v>348</v>
      </c>
      <c r="C13" s="8" t="s">
        <v>10</v>
      </c>
      <c r="D13" s="7" t="s">
        <v>9</v>
      </c>
      <c r="E13" s="22">
        <v>18553800</v>
      </c>
      <c r="F13" s="22">
        <v>12616584</v>
      </c>
      <c r="G13" s="22">
        <v>0</v>
      </c>
      <c r="H13" s="22">
        <v>0</v>
      </c>
      <c r="I13" s="22">
        <v>0</v>
      </c>
      <c r="J13" s="22">
        <v>0</v>
      </c>
      <c r="K13" s="22">
        <v>0</v>
      </c>
      <c r="L13" s="22">
        <v>0</v>
      </c>
      <c r="M13" s="22">
        <v>3308503.33</v>
      </c>
      <c r="N13" s="22">
        <f t="shared" si="1"/>
        <v>-15245296.67</v>
      </c>
      <c r="O13" s="19">
        <f t="shared" si="2"/>
        <v>-9308080.67</v>
      </c>
      <c r="P13" s="20">
        <f t="shared" si="3"/>
        <v>0.1783194456122196</v>
      </c>
      <c r="Q13" s="20">
        <f t="shared" si="4"/>
        <v>0.2622344788414994</v>
      </c>
    </row>
    <row r="14" spans="1:17" s="14" customFormat="1" ht="28.5" outlineLevel="2">
      <c r="A14" s="12" t="s">
        <v>11</v>
      </c>
      <c r="B14" s="12" t="s">
        <v>349</v>
      </c>
      <c r="C14" s="13" t="s">
        <v>12</v>
      </c>
      <c r="D14" s="12" t="s">
        <v>11</v>
      </c>
      <c r="E14" s="21">
        <v>651620043</v>
      </c>
      <c r="F14" s="21">
        <v>318732187</v>
      </c>
      <c r="G14" s="21">
        <v>0</v>
      </c>
      <c r="H14" s="21">
        <v>0</v>
      </c>
      <c r="I14" s="21">
        <v>314356131.93</v>
      </c>
      <c r="J14" s="21">
        <v>314356131.93</v>
      </c>
      <c r="K14" s="21">
        <v>0</v>
      </c>
      <c r="L14" s="21">
        <v>314356131.93</v>
      </c>
      <c r="M14" s="21">
        <v>314356131.93</v>
      </c>
      <c r="N14" s="21">
        <f t="shared" si="1"/>
        <v>-337263911.07</v>
      </c>
      <c r="O14" s="24">
        <f t="shared" si="2"/>
        <v>-4376055.069999993</v>
      </c>
      <c r="P14" s="25">
        <f t="shared" si="3"/>
        <v>0.48242244127840617</v>
      </c>
      <c r="Q14" s="25">
        <f t="shared" si="4"/>
        <v>0.9862704325183199</v>
      </c>
    </row>
    <row r="15" spans="1:17" ht="105" outlineLevel="3">
      <c r="A15" s="7" t="s">
        <v>13</v>
      </c>
      <c r="B15" s="7" t="s">
        <v>350</v>
      </c>
      <c r="C15" s="8" t="s">
        <v>14</v>
      </c>
      <c r="D15" s="7" t="s">
        <v>13</v>
      </c>
      <c r="E15" s="22">
        <v>647689356</v>
      </c>
      <c r="F15" s="22">
        <v>317367784</v>
      </c>
      <c r="G15" s="22">
        <v>0</v>
      </c>
      <c r="H15" s="22">
        <v>0</v>
      </c>
      <c r="I15" s="22">
        <v>0</v>
      </c>
      <c r="J15" s="22">
        <v>0</v>
      </c>
      <c r="K15" s="22">
        <v>0</v>
      </c>
      <c r="L15" s="22">
        <v>0</v>
      </c>
      <c r="M15" s="22">
        <v>313017127.16</v>
      </c>
      <c r="N15" s="22">
        <f t="shared" si="1"/>
        <v>-334672228.84</v>
      </c>
      <c r="O15" s="19">
        <f t="shared" si="2"/>
        <v>-4350656.839999974</v>
      </c>
      <c r="P15" s="20">
        <f t="shared" si="3"/>
        <v>0.4832828025662352</v>
      </c>
      <c r="Q15" s="20">
        <f t="shared" si="4"/>
        <v>0.9862914351760418</v>
      </c>
    </row>
    <row r="16" spans="1:17" ht="135" outlineLevel="3">
      <c r="A16" s="7" t="s">
        <v>15</v>
      </c>
      <c r="B16" s="7" t="s">
        <v>351</v>
      </c>
      <c r="C16" s="8" t="s">
        <v>16</v>
      </c>
      <c r="D16" s="7" t="s">
        <v>15</v>
      </c>
      <c r="E16" s="22">
        <v>1878687</v>
      </c>
      <c r="F16" s="22">
        <v>523803</v>
      </c>
      <c r="G16" s="22">
        <v>0</v>
      </c>
      <c r="H16" s="22">
        <v>0</v>
      </c>
      <c r="I16" s="22">
        <v>0</v>
      </c>
      <c r="J16" s="22">
        <v>0</v>
      </c>
      <c r="K16" s="22">
        <v>0</v>
      </c>
      <c r="L16" s="22">
        <v>0</v>
      </c>
      <c r="M16" s="22">
        <v>512384.57</v>
      </c>
      <c r="N16" s="22">
        <f t="shared" si="1"/>
        <v>-1366302.43</v>
      </c>
      <c r="O16" s="19">
        <f t="shared" si="2"/>
        <v>-11418.429999999993</v>
      </c>
      <c r="P16" s="20">
        <f t="shared" si="3"/>
        <v>0.2727354636509435</v>
      </c>
      <c r="Q16" s="20">
        <f t="shared" si="4"/>
        <v>0.9782009075931218</v>
      </c>
    </row>
    <row r="17" spans="1:17" ht="60" outlineLevel="3">
      <c r="A17" s="7" t="s">
        <v>17</v>
      </c>
      <c r="B17" s="7" t="s">
        <v>352</v>
      </c>
      <c r="C17" s="8" t="s">
        <v>18</v>
      </c>
      <c r="D17" s="7" t="s">
        <v>17</v>
      </c>
      <c r="E17" s="22">
        <v>2052000</v>
      </c>
      <c r="F17" s="22">
        <v>840600</v>
      </c>
      <c r="G17" s="22">
        <v>0</v>
      </c>
      <c r="H17" s="22">
        <v>0</v>
      </c>
      <c r="I17" s="22">
        <v>0</v>
      </c>
      <c r="J17" s="22">
        <v>0</v>
      </c>
      <c r="K17" s="22">
        <v>0</v>
      </c>
      <c r="L17" s="22">
        <v>0</v>
      </c>
      <c r="M17" s="22">
        <v>826620.2</v>
      </c>
      <c r="N17" s="22">
        <f t="shared" si="1"/>
        <v>-1225379.8</v>
      </c>
      <c r="O17" s="19">
        <f t="shared" si="2"/>
        <v>-13979.800000000047</v>
      </c>
      <c r="P17" s="20">
        <f t="shared" si="3"/>
        <v>0.40283635477582846</v>
      </c>
      <c r="Q17" s="20">
        <f t="shared" si="4"/>
        <v>0.9833692600523435</v>
      </c>
    </row>
    <row r="18" spans="1:17" s="14" customFormat="1" ht="14.25" outlineLevel="1">
      <c r="A18" s="12" t="s">
        <v>19</v>
      </c>
      <c r="B18" s="12" t="s">
        <v>353</v>
      </c>
      <c r="C18" s="13" t="s">
        <v>20</v>
      </c>
      <c r="D18" s="12" t="s">
        <v>19</v>
      </c>
      <c r="E18" s="21">
        <v>30647600</v>
      </c>
      <c r="F18" s="21">
        <v>13625656</v>
      </c>
      <c r="G18" s="21">
        <v>0</v>
      </c>
      <c r="H18" s="21">
        <v>0</v>
      </c>
      <c r="I18" s="21">
        <v>13542195.09</v>
      </c>
      <c r="J18" s="21">
        <v>13542195.09</v>
      </c>
      <c r="K18" s="21">
        <v>0</v>
      </c>
      <c r="L18" s="21">
        <v>13542195.09</v>
      </c>
      <c r="M18" s="21">
        <v>13542195.09</v>
      </c>
      <c r="N18" s="21">
        <f t="shared" si="1"/>
        <v>-17105404.91</v>
      </c>
      <c r="O18" s="24">
        <f t="shared" si="2"/>
        <v>-83460.91000000015</v>
      </c>
      <c r="P18" s="25">
        <f t="shared" si="3"/>
        <v>0.4418680448061186</v>
      </c>
      <c r="Q18" s="25">
        <f t="shared" si="4"/>
        <v>0.9938747235362466</v>
      </c>
    </row>
    <row r="19" spans="1:17" s="17" customFormat="1" ht="30" outlineLevel="2">
      <c r="A19" s="15" t="s">
        <v>21</v>
      </c>
      <c r="B19" s="15" t="s">
        <v>354</v>
      </c>
      <c r="C19" s="16" t="s">
        <v>22</v>
      </c>
      <c r="D19" s="15" t="s">
        <v>21</v>
      </c>
      <c r="E19" s="23">
        <v>29855800</v>
      </c>
      <c r="F19" s="23">
        <v>13330784</v>
      </c>
      <c r="G19" s="23">
        <v>0</v>
      </c>
      <c r="H19" s="23">
        <v>0</v>
      </c>
      <c r="I19" s="23">
        <v>13258861.61</v>
      </c>
      <c r="J19" s="23">
        <v>13258861.61</v>
      </c>
      <c r="K19" s="23">
        <v>0</v>
      </c>
      <c r="L19" s="23">
        <v>13258861.61</v>
      </c>
      <c r="M19" s="23">
        <v>13258861.61</v>
      </c>
      <c r="N19" s="23">
        <f t="shared" si="1"/>
        <v>-16596938.39</v>
      </c>
      <c r="O19" s="26">
        <f t="shared" si="2"/>
        <v>-71922.3900000006</v>
      </c>
      <c r="P19" s="27">
        <f t="shared" si="3"/>
        <v>0.4440966783673524</v>
      </c>
      <c r="Q19" s="27">
        <f t="shared" si="4"/>
        <v>0.9946047891856923</v>
      </c>
    </row>
    <row r="20" spans="1:17" ht="30" outlineLevel="3">
      <c r="A20" s="7" t="s">
        <v>23</v>
      </c>
      <c r="B20" s="7" t="s">
        <v>355</v>
      </c>
      <c r="C20" s="8" t="s">
        <v>24</v>
      </c>
      <c r="D20" s="7" t="s">
        <v>23</v>
      </c>
      <c r="E20" s="22">
        <v>29855800</v>
      </c>
      <c r="F20" s="22">
        <v>13330784</v>
      </c>
      <c r="G20" s="22">
        <v>0</v>
      </c>
      <c r="H20" s="22">
        <v>0</v>
      </c>
      <c r="I20" s="22">
        <v>0</v>
      </c>
      <c r="J20" s="22">
        <v>0</v>
      </c>
      <c r="K20" s="22">
        <v>0</v>
      </c>
      <c r="L20" s="22">
        <v>0</v>
      </c>
      <c r="M20" s="22">
        <v>13258861.61</v>
      </c>
      <c r="N20" s="22">
        <f t="shared" si="1"/>
        <v>-16596938.39</v>
      </c>
      <c r="O20" s="19">
        <f t="shared" si="2"/>
        <v>-71922.3900000006</v>
      </c>
      <c r="P20" s="20">
        <f t="shared" si="3"/>
        <v>0.4440966783673524</v>
      </c>
      <c r="Q20" s="20">
        <f t="shared" si="4"/>
        <v>0.9946047891856923</v>
      </c>
    </row>
    <row r="21" spans="1:17" s="17" customFormat="1" ht="15" outlineLevel="2">
      <c r="A21" s="15" t="s">
        <v>25</v>
      </c>
      <c r="B21" s="15" t="s">
        <v>356</v>
      </c>
      <c r="C21" s="16" t="s">
        <v>26</v>
      </c>
      <c r="D21" s="15" t="s">
        <v>25</v>
      </c>
      <c r="E21" s="23">
        <v>9200</v>
      </c>
      <c r="F21" s="23">
        <v>3572</v>
      </c>
      <c r="G21" s="23">
        <v>0</v>
      </c>
      <c r="H21" s="23">
        <v>0</v>
      </c>
      <c r="I21" s="23">
        <v>3535.49</v>
      </c>
      <c r="J21" s="23">
        <v>3535.49</v>
      </c>
      <c r="K21" s="23">
        <v>0</v>
      </c>
      <c r="L21" s="23">
        <v>3535.49</v>
      </c>
      <c r="M21" s="23">
        <v>3535.49</v>
      </c>
      <c r="N21" s="23">
        <f t="shared" si="1"/>
        <v>-5664.51</v>
      </c>
      <c r="O21" s="26">
        <f t="shared" si="2"/>
        <v>-36.51000000000022</v>
      </c>
      <c r="P21" s="27">
        <f t="shared" si="3"/>
        <v>0.3842923913043478</v>
      </c>
      <c r="Q21" s="27">
        <f t="shared" si="4"/>
        <v>0.9897788353863382</v>
      </c>
    </row>
    <row r="22" spans="1:17" ht="15" outlineLevel="3">
      <c r="A22" s="7" t="s">
        <v>27</v>
      </c>
      <c r="B22" s="7" t="s">
        <v>357</v>
      </c>
      <c r="C22" s="8" t="s">
        <v>28</v>
      </c>
      <c r="D22" s="7" t="s">
        <v>27</v>
      </c>
      <c r="E22" s="22">
        <v>9200</v>
      </c>
      <c r="F22" s="22">
        <v>3572</v>
      </c>
      <c r="G22" s="22">
        <v>0</v>
      </c>
      <c r="H22" s="22">
        <v>0</v>
      </c>
      <c r="I22" s="22">
        <v>0</v>
      </c>
      <c r="J22" s="22">
        <v>0</v>
      </c>
      <c r="K22" s="22">
        <v>0</v>
      </c>
      <c r="L22" s="22">
        <v>0</v>
      </c>
      <c r="M22" s="22">
        <v>3535.49</v>
      </c>
      <c r="N22" s="22">
        <f t="shared" si="1"/>
        <v>-5664.51</v>
      </c>
      <c r="O22" s="19">
        <f t="shared" si="2"/>
        <v>-36.51000000000022</v>
      </c>
      <c r="P22" s="20">
        <f t="shared" si="3"/>
        <v>0.3842923913043478</v>
      </c>
      <c r="Q22" s="20">
        <f t="shared" si="4"/>
        <v>0.9897788353863382</v>
      </c>
    </row>
    <row r="23" spans="1:17" s="17" customFormat="1" ht="45" outlineLevel="3">
      <c r="A23" s="15" t="s">
        <v>29</v>
      </c>
      <c r="B23" s="15" t="s">
        <v>358</v>
      </c>
      <c r="C23" s="16" t="s">
        <v>30</v>
      </c>
      <c r="D23" s="15" t="s">
        <v>29</v>
      </c>
      <c r="E23" s="23">
        <v>782600</v>
      </c>
      <c r="F23" s="23">
        <v>291300</v>
      </c>
      <c r="G23" s="23">
        <v>0</v>
      </c>
      <c r="H23" s="23">
        <v>0</v>
      </c>
      <c r="I23" s="23">
        <v>0</v>
      </c>
      <c r="J23" s="23">
        <v>0</v>
      </c>
      <c r="K23" s="23">
        <v>0</v>
      </c>
      <c r="L23" s="23">
        <v>0</v>
      </c>
      <c r="M23" s="23">
        <v>279797.99</v>
      </c>
      <c r="N23" s="23">
        <f t="shared" si="1"/>
        <v>-502802.01</v>
      </c>
      <c r="O23" s="26">
        <f t="shared" si="2"/>
        <v>-11502.01000000001</v>
      </c>
      <c r="P23" s="27">
        <f t="shared" si="3"/>
        <v>0.35752362637362634</v>
      </c>
      <c r="Q23" s="27">
        <f t="shared" si="4"/>
        <v>0.9605148987298318</v>
      </c>
    </row>
    <row r="24" spans="1:17" s="14" customFormat="1" ht="14.25" outlineLevel="1">
      <c r="A24" s="12" t="s">
        <v>31</v>
      </c>
      <c r="B24" s="12" t="s">
        <v>359</v>
      </c>
      <c r="C24" s="13" t="s">
        <v>32</v>
      </c>
      <c r="D24" s="12" t="s">
        <v>31</v>
      </c>
      <c r="E24" s="21">
        <v>28049300</v>
      </c>
      <c r="F24" s="21">
        <v>3601748</v>
      </c>
      <c r="G24" s="21">
        <v>0</v>
      </c>
      <c r="H24" s="21">
        <v>0</v>
      </c>
      <c r="I24" s="21">
        <v>3519710.14</v>
      </c>
      <c r="J24" s="21">
        <v>3519710.14</v>
      </c>
      <c r="K24" s="21">
        <v>0</v>
      </c>
      <c r="L24" s="21">
        <v>3519710.14</v>
      </c>
      <c r="M24" s="21">
        <v>3519710.14</v>
      </c>
      <c r="N24" s="21">
        <f t="shared" si="1"/>
        <v>-24529589.86</v>
      </c>
      <c r="O24" s="24">
        <f t="shared" si="2"/>
        <v>-82037.85999999987</v>
      </c>
      <c r="P24" s="25">
        <f t="shared" si="3"/>
        <v>0.12548299387150483</v>
      </c>
      <c r="Q24" s="25">
        <f t="shared" si="4"/>
        <v>0.9772227651684683</v>
      </c>
    </row>
    <row r="25" spans="1:17" ht="60" outlineLevel="3">
      <c r="A25" s="7" t="s">
        <v>33</v>
      </c>
      <c r="B25" s="7" t="s">
        <v>360</v>
      </c>
      <c r="C25" s="8" t="s">
        <v>34</v>
      </c>
      <c r="D25" s="7" t="s">
        <v>33</v>
      </c>
      <c r="E25" s="22">
        <v>14577400</v>
      </c>
      <c r="F25" s="22">
        <v>1218994</v>
      </c>
      <c r="G25" s="22">
        <v>0</v>
      </c>
      <c r="H25" s="22">
        <v>0</v>
      </c>
      <c r="I25" s="22">
        <v>0</v>
      </c>
      <c r="J25" s="22">
        <v>0</v>
      </c>
      <c r="K25" s="22">
        <v>0</v>
      </c>
      <c r="L25" s="22">
        <v>0</v>
      </c>
      <c r="M25" s="22">
        <v>1196404.08</v>
      </c>
      <c r="N25" s="22">
        <f t="shared" si="1"/>
        <v>-13380995.92</v>
      </c>
      <c r="O25" s="19">
        <f t="shared" si="2"/>
        <v>-22589.919999999925</v>
      </c>
      <c r="P25" s="20">
        <f t="shared" si="3"/>
        <v>0.08207252870882326</v>
      </c>
      <c r="Q25" s="20">
        <f t="shared" si="4"/>
        <v>0.981468391148767</v>
      </c>
    </row>
    <row r="26" spans="1:17" s="14" customFormat="1" ht="14.25" outlineLevel="2">
      <c r="A26" s="12" t="s">
        <v>35</v>
      </c>
      <c r="B26" s="12" t="s">
        <v>361</v>
      </c>
      <c r="C26" s="13" t="s">
        <v>36</v>
      </c>
      <c r="D26" s="12" t="s">
        <v>35</v>
      </c>
      <c r="E26" s="21">
        <v>13471900</v>
      </c>
      <c r="F26" s="21">
        <v>2382754</v>
      </c>
      <c r="G26" s="21">
        <v>0</v>
      </c>
      <c r="H26" s="21">
        <v>0</v>
      </c>
      <c r="I26" s="21">
        <v>2323306.06</v>
      </c>
      <c r="J26" s="21">
        <v>2323306.06</v>
      </c>
      <c r="K26" s="21">
        <v>0</v>
      </c>
      <c r="L26" s="21">
        <v>2323306.06</v>
      </c>
      <c r="M26" s="21">
        <v>2323306.06</v>
      </c>
      <c r="N26" s="21">
        <f t="shared" si="1"/>
        <v>-11148593.94</v>
      </c>
      <c r="O26" s="24">
        <f t="shared" si="2"/>
        <v>-59447.939999999944</v>
      </c>
      <c r="P26" s="25">
        <f t="shared" si="3"/>
        <v>0.17245570854890552</v>
      </c>
      <c r="Q26" s="25">
        <f t="shared" si="4"/>
        <v>0.975050743803179</v>
      </c>
    </row>
    <row r="27" spans="1:17" ht="90" outlineLevel="3">
      <c r="A27" s="7" t="s">
        <v>37</v>
      </c>
      <c r="B27" s="7" t="s">
        <v>362</v>
      </c>
      <c r="C27" s="8" t="s">
        <v>38</v>
      </c>
      <c r="D27" s="7" t="s">
        <v>37</v>
      </c>
      <c r="E27" s="22">
        <v>-1857600</v>
      </c>
      <c r="F27" s="22">
        <v>-3849046</v>
      </c>
      <c r="G27" s="22">
        <v>0</v>
      </c>
      <c r="H27" s="22">
        <v>0</v>
      </c>
      <c r="I27" s="22">
        <v>0</v>
      </c>
      <c r="J27" s="22">
        <v>0</v>
      </c>
      <c r="K27" s="22">
        <v>0</v>
      </c>
      <c r="L27" s="22">
        <v>0</v>
      </c>
      <c r="M27" s="22">
        <v>-3831091.25</v>
      </c>
      <c r="N27" s="22">
        <f t="shared" si="1"/>
        <v>-1973491.25</v>
      </c>
      <c r="O27" s="19">
        <f t="shared" si="2"/>
        <v>17954.75</v>
      </c>
      <c r="P27" s="20">
        <f t="shared" si="3"/>
        <v>2.062387623815676</v>
      </c>
      <c r="Q27" s="20">
        <f t="shared" si="4"/>
        <v>0.9953352726883493</v>
      </c>
    </row>
    <row r="28" spans="1:17" ht="90" outlineLevel="3">
      <c r="A28" s="7" t="s">
        <v>39</v>
      </c>
      <c r="B28" s="7" t="s">
        <v>363</v>
      </c>
      <c r="C28" s="8" t="s">
        <v>40</v>
      </c>
      <c r="D28" s="7" t="s">
        <v>39</v>
      </c>
      <c r="E28" s="22">
        <v>15329500</v>
      </c>
      <c r="F28" s="22">
        <v>6231800</v>
      </c>
      <c r="G28" s="22">
        <v>0</v>
      </c>
      <c r="H28" s="22">
        <v>0</v>
      </c>
      <c r="I28" s="22">
        <v>0</v>
      </c>
      <c r="J28" s="22">
        <v>0</v>
      </c>
      <c r="K28" s="22">
        <v>0</v>
      </c>
      <c r="L28" s="22">
        <v>0</v>
      </c>
      <c r="M28" s="22">
        <v>6154397.31</v>
      </c>
      <c r="N28" s="22">
        <f t="shared" si="1"/>
        <v>-9175102.690000001</v>
      </c>
      <c r="O28" s="19">
        <f t="shared" si="2"/>
        <v>-77402.69000000041</v>
      </c>
      <c r="P28" s="20">
        <f t="shared" si="3"/>
        <v>0.40147410613522944</v>
      </c>
      <c r="Q28" s="20">
        <f t="shared" si="4"/>
        <v>0.9875794008151737</v>
      </c>
    </row>
    <row r="29" spans="1:17" s="14" customFormat="1" ht="14.25" outlineLevel="1">
      <c r="A29" s="12" t="s">
        <v>41</v>
      </c>
      <c r="B29" s="12" t="s">
        <v>364</v>
      </c>
      <c r="C29" s="13" t="s">
        <v>42</v>
      </c>
      <c r="D29" s="12" t="s">
        <v>41</v>
      </c>
      <c r="E29" s="21">
        <v>8187900</v>
      </c>
      <c r="F29" s="21">
        <v>3592019</v>
      </c>
      <c r="G29" s="21">
        <v>0</v>
      </c>
      <c r="H29" s="21">
        <v>0</v>
      </c>
      <c r="I29" s="21">
        <v>3515437.94</v>
      </c>
      <c r="J29" s="21">
        <v>3515437.94</v>
      </c>
      <c r="K29" s="21">
        <v>0</v>
      </c>
      <c r="L29" s="21">
        <v>3515437.94</v>
      </c>
      <c r="M29" s="21">
        <v>3515437.94</v>
      </c>
      <c r="N29" s="21">
        <f t="shared" si="1"/>
        <v>-4672462.0600000005</v>
      </c>
      <c r="O29" s="24">
        <f t="shared" si="2"/>
        <v>-76581.06000000006</v>
      </c>
      <c r="P29" s="25">
        <f t="shared" si="3"/>
        <v>0.42934549029665725</v>
      </c>
      <c r="Q29" s="25">
        <f t="shared" si="4"/>
        <v>0.9786802185623182</v>
      </c>
    </row>
    <row r="30" spans="1:17" ht="60" outlineLevel="3">
      <c r="A30" s="7" t="s">
        <v>43</v>
      </c>
      <c r="B30" s="7" t="s">
        <v>365</v>
      </c>
      <c r="C30" s="8" t="s">
        <v>44</v>
      </c>
      <c r="D30" s="7" t="s">
        <v>43</v>
      </c>
      <c r="E30" s="22">
        <v>8056900</v>
      </c>
      <c r="F30" s="22">
        <v>3509019</v>
      </c>
      <c r="G30" s="22">
        <v>0</v>
      </c>
      <c r="H30" s="22">
        <v>0</v>
      </c>
      <c r="I30" s="22">
        <v>0</v>
      </c>
      <c r="J30" s="22">
        <v>0</v>
      </c>
      <c r="K30" s="22">
        <v>0</v>
      </c>
      <c r="L30" s="22">
        <v>0</v>
      </c>
      <c r="M30" s="22">
        <v>3432437.94</v>
      </c>
      <c r="N30" s="22">
        <f t="shared" si="1"/>
        <v>-4624462.0600000005</v>
      </c>
      <c r="O30" s="19">
        <f t="shared" si="2"/>
        <v>-76581.06000000006</v>
      </c>
      <c r="P30" s="20">
        <f t="shared" si="3"/>
        <v>0.426024642232124</v>
      </c>
      <c r="Q30" s="20">
        <f t="shared" si="4"/>
        <v>0.9781759346415622</v>
      </c>
    </row>
    <row r="31" spans="1:17" ht="30" outlineLevel="3">
      <c r="A31" s="7" t="s">
        <v>45</v>
      </c>
      <c r="B31" s="7" t="s">
        <v>366</v>
      </c>
      <c r="C31" s="8" t="s">
        <v>46</v>
      </c>
      <c r="D31" s="7" t="s">
        <v>45</v>
      </c>
      <c r="E31" s="22">
        <v>39000</v>
      </c>
      <c r="F31" s="22">
        <v>0</v>
      </c>
      <c r="G31" s="22">
        <v>0</v>
      </c>
      <c r="H31" s="22">
        <v>0</v>
      </c>
      <c r="I31" s="22">
        <v>0</v>
      </c>
      <c r="J31" s="22">
        <v>0</v>
      </c>
      <c r="K31" s="22">
        <v>0</v>
      </c>
      <c r="L31" s="22">
        <v>0</v>
      </c>
      <c r="M31" s="22">
        <v>0</v>
      </c>
      <c r="N31" s="22">
        <f t="shared" si="1"/>
        <v>-39000</v>
      </c>
      <c r="O31" s="19">
        <f t="shared" si="2"/>
        <v>0</v>
      </c>
      <c r="P31" s="20">
        <f t="shared" si="3"/>
        <v>0</v>
      </c>
      <c r="Q31" s="20"/>
    </row>
    <row r="32" spans="1:17" ht="105" outlineLevel="3">
      <c r="A32" s="7" t="s">
        <v>47</v>
      </c>
      <c r="B32" s="7" t="s">
        <v>367</v>
      </c>
      <c r="C32" s="8" t="s">
        <v>48</v>
      </c>
      <c r="D32" s="7" t="s">
        <v>47</v>
      </c>
      <c r="E32" s="22">
        <v>92000</v>
      </c>
      <c r="F32" s="22">
        <v>83000</v>
      </c>
      <c r="G32" s="22">
        <v>0</v>
      </c>
      <c r="H32" s="22">
        <v>0</v>
      </c>
      <c r="I32" s="22">
        <v>0</v>
      </c>
      <c r="J32" s="22">
        <v>0</v>
      </c>
      <c r="K32" s="22">
        <v>0</v>
      </c>
      <c r="L32" s="22">
        <v>0</v>
      </c>
      <c r="M32" s="22">
        <v>83000</v>
      </c>
      <c r="N32" s="22">
        <f t="shared" si="1"/>
        <v>-9000</v>
      </c>
      <c r="O32" s="19">
        <f t="shared" si="2"/>
        <v>0</v>
      </c>
      <c r="P32" s="20">
        <f t="shared" si="3"/>
        <v>0.9021739130434783</v>
      </c>
      <c r="Q32" s="20">
        <f t="shared" si="4"/>
        <v>1</v>
      </c>
    </row>
    <row r="33" spans="1:19" s="14" customFormat="1" ht="42.75" outlineLevel="1">
      <c r="A33" s="12" t="s">
        <v>49</v>
      </c>
      <c r="B33" s="12" t="s">
        <v>368</v>
      </c>
      <c r="C33" s="13" t="s">
        <v>50</v>
      </c>
      <c r="D33" s="12" t="s">
        <v>49</v>
      </c>
      <c r="E33" s="21">
        <v>0</v>
      </c>
      <c r="F33" s="21">
        <v>0</v>
      </c>
      <c r="G33" s="21">
        <v>0</v>
      </c>
      <c r="H33" s="21">
        <v>0</v>
      </c>
      <c r="I33" s="21">
        <v>131.21</v>
      </c>
      <c r="J33" s="21">
        <v>131.21</v>
      </c>
      <c r="K33" s="21">
        <v>0</v>
      </c>
      <c r="L33" s="21">
        <v>131.21</v>
      </c>
      <c r="M33" s="21">
        <v>131.21</v>
      </c>
      <c r="N33" s="21">
        <f t="shared" si="1"/>
        <v>131.21</v>
      </c>
      <c r="O33" s="24">
        <f t="shared" si="2"/>
        <v>131.21</v>
      </c>
      <c r="P33" s="20"/>
      <c r="Q33" s="20"/>
      <c r="S33" s="18"/>
    </row>
    <row r="34" spans="1:17" s="14" customFormat="1" ht="18.75" outlineLevel="1">
      <c r="A34" s="12"/>
      <c r="B34" s="12" t="s">
        <v>369</v>
      </c>
      <c r="C34" s="11" t="s">
        <v>346</v>
      </c>
      <c r="D34" s="12" t="s">
        <v>5</v>
      </c>
      <c r="E34" s="21">
        <f aca="true" t="shared" si="5" ref="E34:M34">E35+E43+E50+E60+E63+E76</f>
        <v>186317506.94000003</v>
      </c>
      <c r="F34" s="21">
        <f t="shared" si="5"/>
        <v>97959456.99</v>
      </c>
      <c r="G34" s="21">
        <f t="shared" si="5"/>
        <v>0</v>
      </c>
      <c r="H34" s="21">
        <f t="shared" si="5"/>
        <v>302666.92</v>
      </c>
      <c r="I34" s="21">
        <f t="shared" si="5"/>
        <v>100888947.49</v>
      </c>
      <c r="J34" s="21">
        <f t="shared" si="5"/>
        <v>100586280.57</v>
      </c>
      <c r="K34" s="21">
        <f t="shared" si="5"/>
        <v>302666.92</v>
      </c>
      <c r="L34" s="21">
        <f t="shared" si="5"/>
        <v>100888947.49</v>
      </c>
      <c r="M34" s="21">
        <f t="shared" si="5"/>
        <v>100586280.57</v>
      </c>
      <c r="N34" s="21">
        <f t="shared" si="1"/>
        <v>-85731226.37000003</v>
      </c>
      <c r="O34" s="24">
        <f t="shared" si="2"/>
        <v>2626823.579999998</v>
      </c>
      <c r="P34" s="25">
        <f t="shared" si="3"/>
        <v>0.539864890970186</v>
      </c>
      <c r="Q34" s="25">
        <f t="shared" si="4"/>
        <v>1.0268154158946405</v>
      </c>
    </row>
    <row r="35" spans="1:17" s="14" customFormat="1" ht="57" outlineLevel="1">
      <c r="A35" s="12" t="s">
        <v>51</v>
      </c>
      <c r="B35" s="12" t="s">
        <v>370</v>
      </c>
      <c r="C35" s="13" t="s">
        <v>52</v>
      </c>
      <c r="D35" s="12" t="s">
        <v>51</v>
      </c>
      <c r="E35" s="21">
        <v>85100408</v>
      </c>
      <c r="F35" s="21">
        <v>40256808</v>
      </c>
      <c r="G35" s="21">
        <v>0</v>
      </c>
      <c r="H35" s="21">
        <v>0</v>
      </c>
      <c r="I35" s="21">
        <v>42019585.92</v>
      </c>
      <c r="J35" s="21">
        <v>42019585.92</v>
      </c>
      <c r="K35" s="21">
        <v>0</v>
      </c>
      <c r="L35" s="21">
        <v>42019585.92</v>
      </c>
      <c r="M35" s="21">
        <v>42019585.92</v>
      </c>
      <c r="N35" s="21">
        <f t="shared" si="1"/>
        <v>-43080822.08</v>
      </c>
      <c r="O35" s="24">
        <f t="shared" si="2"/>
        <v>1762777.9200000018</v>
      </c>
      <c r="P35" s="25">
        <f t="shared" si="3"/>
        <v>0.4937647998115356</v>
      </c>
      <c r="Q35" s="25">
        <f t="shared" si="4"/>
        <v>1.0437883182392405</v>
      </c>
    </row>
    <row r="36" spans="1:17" ht="105" outlineLevel="3">
      <c r="A36" s="7" t="s">
        <v>53</v>
      </c>
      <c r="B36" s="7" t="s">
        <v>371</v>
      </c>
      <c r="C36" s="8" t="s">
        <v>54</v>
      </c>
      <c r="D36" s="7" t="s">
        <v>53</v>
      </c>
      <c r="E36" s="22">
        <v>36000000</v>
      </c>
      <c r="F36" s="22">
        <v>16752000</v>
      </c>
      <c r="G36" s="22">
        <v>0</v>
      </c>
      <c r="H36" s="22">
        <v>0</v>
      </c>
      <c r="I36" s="22">
        <v>16752895.09</v>
      </c>
      <c r="J36" s="22">
        <v>16752895.09</v>
      </c>
      <c r="K36" s="22">
        <v>0</v>
      </c>
      <c r="L36" s="22">
        <v>16752895.09</v>
      </c>
      <c r="M36" s="22">
        <v>16752895.09</v>
      </c>
      <c r="N36" s="22">
        <f t="shared" si="1"/>
        <v>-19247104.91</v>
      </c>
      <c r="O36" s="19">
        <f t="shared" si="2"/>
        <v>895.089999999851</v>
      </c>
      <c r="P36" s="20">
        <f t="shared" si="3"/>
        <v>0.4653581969444444</v>
      </c>
      <c r="Q36" s="20">
        <f t="shared" si="4"/>
        <v>1.0000534318290353</v>
      </c>
    </row>
    <row r="37" spans="1:17" ht="105" outlineLevel="3">
      <c r="A37" s="7" t="s">
        <v>55</v>
      </c>
      <c r="B37" s="7" t="s">
        <v>372</v>
      </c>
      <c r="C37" s="8" t="s">
        <v>56</v>
      </c>
      <c r="D37" s="7" t="s">
        <v>55</v>
      </c>
      <c r="E37" s="22">
        <v>3200000</v>
      </c>
      <c r="F37" s="22">
        <v>1310000</v>
      </c>
      <c r="G37" s="22">
        <v>0</v>
      </c>
      <c r="H37" s="22">
        <v>0</v>
      </c>
      <c r="I37" s="22">
        <v>1309489.46</v>
      </c>
      <c r="J37" s="22">
        <v>1309489.46</v>
      </c>
      <c r="K37" s="22">
        <v>0</v>
      </c>
      <c r="L37" s="22">
        <v>1309489.46</v>
      </c>
      <c r="M37" s="22">
        <v>1309489.46</v>
      </c>
      <c r="N37" s="22">
        <f t="shared" si="1"/>
        <v>-1890510.54</v>
      </c>
      <c r="O37" s="19">
        <f t="shared" si="2"/>
        <v>-510.54000000003725</v>
      </c>
      <c r="P37" s="20">
        <f t="shared" si="3"/>
        <v>0.40921545625</v>
      </c>
      <c r="Q37" s="20">
        <f t="shared" si="4"/>
        <v>0.9996102748091603</v>
      </c>
    </row>
    <row r="38" spans="1:17" ht="45" outlineLevel="3">
      <c r="A38" s="7" t="s">
        <v>57</v>
      </c>
      <c r="B38" s="7" t="s">
        <v>373</v>
      </c>
      <c r="C38" s="8" t="s">
        <v>58</v>
      </c>
      <c r="D38" s="7" t="s">
        <v>57</v>
      </c>
      <c r="E38" s="22">
        <v>30000000</v>
      </c>
      <c r="F38" s="22">
        <v>10750000</v>
      </c>
      <c r="G38" s="22">
        <v>0</v>
      </c>
      <c r="H38" s="22">
        <v>0</v>
      </c>
      <c r="I38" s="22">
        <v>19390079.91</v>
      </c>
      <c r="J38" s="22">
        <v>19390079.91</v>
      </c>
      <c r="K38" s="22">
        <v>0</v>
      </c>
      <c r="L38" s="22">
        <v>19390079.91</v>
      </c>
      <c r="M38" s="22">
        <v>19390079.91</v>
      </c>
      <c r="N38" s="22">
        <f t="shared" si="1"/>
        <v>-10609920.09</v>
      </c>
      <c r="O38" s="19">
        <f t="shared" si="2"/>
        <v>8640079.91</v>
      </c>
      <c r="P38" s="20">
        <f t="shared" si="3"/>
        <v>0.646335997</v>
      </c>
      <c r="Q38" s="20">
        <f t="shared" si="4"/>
        <v>1.8037283637209303</v>
      </c>
    </row>
    <row r="39" spans="1:17" ht="90" outlineLevel="3">
      <c r="A39" s="7" t="s">
        <v>59</v>
      </c>
      <c r="B39" s="7" t="s">
        <v>374</v>
      </c>
      <c r="C39" s="8" t="s">
        <v>60</v>
      </c>
      <c r="D39" s="7" t="s">
        <v>59</v>
      </c>
      <c r="E39" s="22">
        <v>137100</v>
      </c>
      <c r="F39" s="22">
        <v>73500</v>
      </c>
      <c r="G39" s="22">
        <v>0</v>
      </c>
      <c r="H39" s="22">
        <v>0</v>
      </c>
      <c r="I39" s="22">
        <v>37810.3</v>
      </c>
      <c r="J39" s="22">
        <v>37810.3</v>
      </c>
      <c r="K39" s="22">
        <v>0</v>
      </c>
      <c r="L39" s="22">
        <v>37810.3</v>
      </c>
      <c r="M39" s="22">
        <v>37810.3</v>
      </c>
      <c r="N39" s="22">
        <f t="shared" si="1"/>
        <v>-99289.7</v>
      </c>
      <c r="O39" s="19">
        <f t="shared" si="2"/>
        <v>-35689.7</v>
      </c>
      <c r="P39" s="20">
        <f t="shared" si="3"/>
        <v>0.27578628738147337</v>
      </c>
      <c r="Q39" s="20">
        <f t="shared" si="4"/>
        <v>0.5144258503401361</v>
      </c>
    </row>
    <row r="40" spans="1:17" ht="75" outlineLevel="3">
      <c r="A40" s="7" t="s">
        <v>61</v>
      </c>
      <c r="B40" s="7" t="s">
        <v>375</v>
      </c>
      <c r="C40" s="8" t="s">
        <v>62</v>
      </c>
      <c r="D40" s="7" t="s">
        <v>61</v>
      </c>
      <c r="E40" s="22">
        <v>229308</v>
      </c>
      <c r="F40" s="22">
        <v>229308</v>
      </c>
      <c r="G40" s="22">
        <v>0</v>
      </c>
      <c r="H40" s="22">
        <v>0</v>
      </c>
      <c r="I40" s="22">
        <v>102083.56</v>
      </c>
      <c r="J40" s="22">
        <v>102083.56</v>
      </c>
      <c r="K40" s="22">
        <v>0</v>
      </c>
      <c r="L40" s="22">
        <v>102083.56</v>
      </c>
      <c r="M40" s="22">
        <v>102083.56</v>
      </c>
      <c r="N40" s="22">
        <f t="shared" si="1"/>
        <v>-127224.44</v>
      </c>
      <c r="O40" s="19">
        <f t="shared" si="2"/>
        <v>-127224.44</v>
      </c>
      <c r="P40" s="20">
        <f t="shared" si="3"/>
        <v>0.44518097929422434</v>
      </c>
      <c r="Q40" s="20">
        <f t="shared" si="4"/>
        <v>0.44518097929422434</v>
      </c>
    </row>
    <row r="41" spans="1:17" ht="90" outlineLevel="3">
      <c r="A41" s="7" t="s">
        <v>63</v>
      </c>
      <c r="B41" s="7" t="s">
        <v>376</v>
      </c>
      <c r="C41" s="8" t="s">
        <v>64</v>
      </c>
      <c r="D41" s="7" t="s">
        <v>63</v>
      </c>
      <c r="E41" s="22">
        <v>8784000</v>
      </c>
      <c r="F41" s="22">
        <v>4392000</v>
      </c>
      <c r="G41" s="22">
        <v>0</v>
      </c>
      <c r="H41" s="22">
        <v>0</v>
      </c>
      <c r="I41" s="22">
        <v>4427227.6</v>
      </c>
      <c r="J41" s="22">
        <v>4427227.6</v>
      </c>
      <c r="K41" s="22">
        <v>0</v>
      </c>
      <c r="L41" s="22">
        <v>4427227.6</v>
      </c>
      <c r="M41" s="22">
        <v>4427227.6</v>
      </c>
      <c r="N41" s="22">
        <f t="shared" si="1"/>
        <v>-4356772.4</v>
      </c>
      <c r="O41" s="19">
        <f t="shared" si="2"/>
        <v>35227.59999999963</v>
      </c>
      <c r="P41" s="20">
        <f t="shared" si="3"/>
        <v>0.5040104280510018</v>
      </c>
      <c r="Q41" s="20">
        <f t="shared" si="4"/>
        <v>1.0080208561020036</v>
      </c>
    </row>
    <row r="42" spans="1:17" ht="90" outlineLevel="3">
      <c r="A42" s="7" t="s">
        <v>65</v>
      </c>
      <c r="B42" s="7" t="s">
        <v>377</v>
      </c>
      <c r="C42" s="8" t="s">
        <v>64</v>
      </c>
      <c r="D42" s="7" t="s">
        <v>65</v>
      </c>
      <c r="E42" s="22">
        <v>6750000</v>
      </c>
      <c r="F42" s="22">
        <v>6750000</v>
      </c>
      <c r="G42" s="22">
        <v>0</v>
      </c>
      <c r="H42" s="22">
        <v>0</v>
      </c>
      <c r="I42" s="22">
        <v>0</v>
      </c>
      <c r="J42" s="22">
        <v>0</v>
      </c>
      <c r="K42" s="22">
        <v>0</v>
      </c>
      <c r="L42" s="22">
        <v>0</v>
      </c>
      <c r="M42" s="22">
        <v>0</v>
      </c>
      <c r="N42" s="22">
        <f t="shared" si="1"/>
        <v>-6750000</v>
      </c>
      <c r="O42" s="19">
        <f t="shared" si="2"/>
        <v>-6750000</v>
      </c>
      <c r="P42" s="20">
        <f t="shared" si="3"/>
        <v>0</v>
      </c>
      <c r="Q42" s="20">
        <f t="shared" si="4"/>
        <v>0</v>
      </c>
    </row>
    <row r="43" spans="1:17" s="14" customFormat="1" ht="28.5" outlineLevel="1">
      <c r="A43" s="12" t="s">
        <v>66</v>
      </c>
      <c r="B43" s="12" t="s">
        <v>378</v>
      </c>
      <c r="C43" s="13" t="s">
        <v>67</v>
      </c>
      <c r="D43" s="12" t="s">
        <v>66</v>
      </c>
      <c r="E43" s="21">
        <v>5438110</v>
      </c>
      <c r="F43" s="21">
        <v>2711176</v>
      </c>
      <c r="G43" s="21">
        <v>0</v>
      </c>
      <c r="H43" s="21">
        <v>0</v>
      </c>
      <c r="I43" s="21">
        <v>2040355.32</v>
      </c>
      <c r="J43" s="21">
        <v>2040355.32</v>
      </c>
      <c r="K43" s="21">
        <v>0</v>
      </c>
      <c r="L43" s="21">
        <v>2040355.32</v>
      </c>
      <c r="M43" s="21">
        <v>2040355.32</v>
      </c>
      <c r="N43" s="21">
        <f t="shared" si="1"/>
        <v>-3397754.6799999997</v>
      </c>
      <c r="O43" s="24">
        <f t="shared" si="2"/>
        <v>-670820.6799999999</v>
      </c>
      <c r="P43" s="25">
        <f t="shared" si="3"/>
        <v>0.3751956690835603</v>
      </c>
      <c r="Q43" s="25">
        <f t="shared" si="4"/>
        <v>0.7525720646686161</v>
      </c>
    </row>
    <row r="44" spans="1:17" ht="30" outlineLevel="3">
      <c r="A44" s="7" t="s">
        <v>68</v>
      </c>
      <c r="B44" s="7" t="s">
        <v>379</v>
      </c>
      <c r="C44" s="8" t="s">
        <v>69</v>
      </c>
      <c r="D44" s="7" t="s">
        <v>68</v>
      </c>
      <c r="E44" s="22">
        <v>540792</v>
      </c>
      <c r="F44" s="22">
        <v>214962</v>
      </c>
      <c r="G44" s="22">
        <v>0</v>
      </c>
      <c r="H44" s="22">
        <v>0</v>
      </c>
      <c r="I44" s="22">
        <v>210402.95</v>
      </c>
      <c r="J44" s="22">
        <v>210402.95</v>
      </c>
      <c r="K44" s="22">
        <v>0</v>
      </c>
      <c r="L44" s="22">
        <v>210402.95</v>
      </c>
      <c r="M44" s="22">
        <v>210402.95</v>
      </c>
      <c r="N44" s="22">
        <f t="shared" si="1"/>
        <v>-330389.05</v>
      </c>
      <c r="O44" s="19">
        <f t="shared" si="2"/>
        <v>-4559.049999999988</v>
      </c>
      <c r="P44" s="20">
        <f t="shared" si="3"/>
        <v>0.38906446471101647</v>
      </c>
      <c r="Q44" s="20">
        <f t="shared" si="4"/>
        <v>0.9787913677766303</v>
      </c>
    </row>
    <row r="45" spans="1:17" ht="30" outlineLevel="3">
      <c r="A45" s="7" t="s">
        <v>70</v>
      </c>
      <c r="B45" s="7" t="s">
        <v>380</v>
      </c>
      <c r="C45" s="8" t="s">
        <v>71</v>
      </c>
      <c r="D45" s="7" t="s">
        <v>70</v>
      </c>
      <c r="E45" s="22">
        <v>45495</v>
      </c>
      <c r="F45" s="22">
        <v>14295</v>
      </c>
      <c r="G45" s="22">
        <v>0</v>
      </c>
      <c r="H45" s="22">
        <v>0</v>
      </c>
      <c r="I45" s="22">
        <v>-88640.62</v>
      </c>
      <c r="J45" s="22">
        <v>-88640.62</v>
      </c>
      <c r="K45" s="22">
        <v>0</v>
      </c>
      <c r="L45" s="22">
        <v>-88640.62</v>
      </c>
      <c r="M45" s="22">
        <v>-88640.62</v>
      </c>
      <c r="N45" s="22">
        <f t="shared" si="1"/>
        <v>-134135.62</v>
      </c>
      <c r="O45" s="19">
        <f t="shared" si="2"/>
        <v>-102935.62</v>
      </c>
      <c r="P45" s="20">
        <f t="shared" si="3"/>
        <v>-1.948359599956039</v>
      </c>
      <c r="Q45" s="40" t="s">
        <v>518</v>
      </c>
    </row>
    <row r="46" spans="1:17" ht="30" outlineLevel="3">
      <c r="A46" s="7" t="s">
        <v>72</v>
      </c>
      <c r="B46" s="7" t="s">
        <v>381</v>
      </c>
      <c r="C46" s="8" t="s">
        <v>73</v>
      </c>
      <c r="D46" s="7" t="s">
        <v>72</v>
      </c>
      <c r="E46" s="22">
        <v>1716800</v>
      </c>
      <c r="F46" s="22">
        <v>695568</v>
      </c>
      <c r="G46" s="22">
        <v>0</v>
      </c>
      <c r="H46" s="22">
        <v>0</v>
      </c>
      <c r="I46" s="22">
        <v>682248.23</v>
      </c>
      <c r="J46" s="22">
        <v>682248.23</v>
      </c>
      <c r="K46" s="22">
        <v>0</v>
      </c>
      <c r="L46" s="22">
        <v>682248.23</v>
      </c>
      <c r="M46" s="22">
        <v>682248.23</v>
      </c>
      <c r="N46" s="22">
        <f t="shared" si="1"/>
        <v>-1034551.77</v>
      </c>
      <c r="O46" s="19">
        <f t="shared" si="2"/>
        <v>-13319.770000000019</v>
      </c>
      <c r="P46" s="20">
        <f t="shared" si="3"/>
        <v>0.39739528774464117</v>
      </c>
      <c r="Q46" s="20">
        <f t="shared" si="4"/>
        <v>0.9808505135371379</v>
      </c>
    </row>
    <row r="47" spans="1:17" ht="30" outlineLevel="3">
      <c r="A47" s="7" t="s">
        <v>74</v>
      </c>
      <c r="B47" s="7" t="s">
        <v>382</v>
      </c>
      <c r="C47" s="8" t="s">
        <v>75</v>
      </c>
      <c r="D47" s="7" t="s">
        <v>74</v>
      </c>
      <c r="E47" s="22">
        <v>1630960</v>
      </c>
      <c r="F47" s="22">
        <v>1109522</v>
      </c>
      <c r="G47" s="22">
        <v>0</v>
      </c>
      <c r="H47" s="22">
        <v>0</v>
      </c>
      <c r="I47" s="22">
        <v>1110314.6</v>
      </c>
      <c r="J47" s="22">
        <v>1110314.6</v>
      </c>
      <c r="K47" s="22">
        <v>0</v>
      </c>
      <c r="L47" s="22">
        <v>1110314.6</v>
      </c>
      <c r="M47" s="22">
        <v>1110314.6</v>
      </c>
      <c r="N47" s="22">
        <f t="shared" si="1"/>
        <v>-520645.3999999999</v>
      </c>
      <c r="O47" s="19">
        <f t="shared" si="2"/>
        <v>792.6000000000931</v>
      </c>
      <c r="P47" s="20">
        <f t="shared" si="3"/>
        <v>0.680773654780007</v>
      </c>
      <c r="Q47" s="20">
        <f t="shared" si="4"/>
        <v>1.0007143616800749</v>
      </c>
    </row>
    <row r="48" spans="1:17" ht="30" outlineLevel="3">
      <c r="A48" s="7" t="s">
        <v>76</v>
      </c>
      <c r="B48" s="7" t="s">
        <v>383</v>
      </c>
      <c r="C48" s="8" t="s">
        <v>77</v>
      </c>
      <c r="D48" s="7" t="s">
        <v>76</v>
      </c>
      <c r="E48" s="22">
        <v>0</v>
      </c>
      <c r="F48" s="22">
        <v>0</v>
      </c>
      <c r="G48" s="22">
        <v>0</v>
      </c>
      <c r="H48" s="22">
        <v>0</v>
      </c>
      <c r="I48" s="22">
        <v>375.68</v>
      </c>
      <c r="J48" s="22">
        <v>375.68</v>
      </c>
      <c r="K48" s="22">
        <v>0</v>
      </c>
      <c r="L48" s="22">
        <v>375.68</v>
      </c>
      <c r="M48" s="22">
        <v>375.68</v>
      </c>
      <c r="N48" s="22">
        <f t="shared" si="1"/>
        <v>375.68</v>
      </c>
      <c r="O48" s="19">
        <f t="shared" si="2"/>
        <v>375.68</v>
      </c>
      <c r="P48" s="20"/>
      <c r="Q48" s="20"/>
    </row>
    <row r="49" spans="1:17" ht="75" outlineLevel="3">
      <c r="A49" s="7" t="s">
        <v>78</v>
      </c>
      <c r="B49" s="7" t="s">
        <v>384</v>
      </c>
      <c r="C49" s="8" t="s">
        <v>79</v>
      </c>
      <c r="D49" s="7" t="s">
        <v>78</v>
      </c>
      <c r="E49" s="22">
        <v>1504063</v>
      </c>
      <c r="F49" s="22">
        <v>676829</v>
      </c>
      <c r="G49" s="22">
        <v>0</v>
      </c>
      <c r="H49" s="22">
        <v>0</v>
      </c>
      <c r="I49" s="22">
        <v>125654.48</v>
      </c>
      <c r="J49" s="22">
        <v>125654.48</v>
      </c>
      <c r="K49" s="22">
        <v>0</v>
      </c>
      <c r="L49" s="22">
        <v>125654.48</v>
      </c>
      <c r="M49" s="22">
        <v>125654.48</v>
      </c>
      <c r="N49" s="22">
        <f t="shared" si="1"/>
        <v>-1378408.52</v>
      </c>
      <c r="O49" s="19">
        <f t="shared" si="2"/>
        <v>-551174.52</v>
      </c>
      <c r="P49" s="20">
        <f t="shared" si="3"/>
        <v>0.08354336221288602</v>
      </c>
      <c r="Q49" s="20">
        <f t="shared" si="4"/>
        <v>0.18565173773582397</v>
      </c>
    </row>
    <row r="50" spans="1:17" s="14" customFormat="1" ht="42.75" outlineLevel="1">
      <c r="A50" s="12" t="s">
        <v>80</v>
      </c>
      <c r="B50" s="12" t="s">
        <v>385</v>
      </c>
      <c r="C50" s="13" t="s">
        <v>81</v>
      </c>
      <c r="D50" s="12" t="s">
        <v>80</v>
      </c>
      <c r="E50" s="21">
        <v>47869287.92</v>
      </c>
      <c r="F50" s="21">
        <v>24666927.97</v>
      </c>
      <c r="G50" s="21">
        <v>0</v>
      </c>
      <c r="H50" s="21">
        <v>0</v>
      </c>
      <c r="I50" s="21">
        <v>25104118.4</v>
      </c>
      <c r="J50" s="21">
        <v>25104118.4</v>
      </c>
      <c r="K50" s="21">
        <v>0</v>
      </c>
      <c r="L50" s="21">
        <v>25104118.4</v>
      </c>
      <c r="M50" s="21">
        <v>25104118.4</v>
      </c>
      <c r="N50" s="21">
        <f t="shared" si="1"/>
        <v>-22765169.520000003</v>
      </c>
      <c r="O50" s="24">
        <f t="shared" si="2"/>
        <v>437190.4299999997</v>
      </c>
      <c r="P50" s="25">
        <f t="shared" si="3"/>
        <v>0.5244305794135573</v>
      </c>
      <c r="Q50" s="25">
        <f t="shared" si="4"/>
        <v>1.0177237485969761</v>
      </c>
    </row>
    <row r="51" spans="1:17" ht="45" outlineLevel="3">
      <c r="A51" s="7" t="s">
        <v>82</v>
      </c>
      <c r="B51" s="7" t="s">
        <v>386</v>
      </c>
      <c r="C51" s="8" t="s">
        <v>83</v>
      </c>
      <c r="D51" s="7" t="s">
        <v>82</v>
      </c>
      <c r="E51" s="22">
        <v>8146000</v>
      </c>
      <c r="F51" s="22">
        <v>4050000</v>
      </c>
      <c r="G51" s="22">
        <v>0</v>
      </c>
      <c r="H51" s="22">
        <v>0</v>
      </c>
      <c r="I51" s="22">
        <v>3602482.22</v>
      </c>
      <c r="J51" s="22">
        <v>3602482.22</v>
      </c>
      <c r="K51" s="22">
        <v>0</v>
      </c>
      <c r="L51" s="22">
        <v>3602482.22</v>
      </c>
      <c r="M51" s="22">
        <v>3602482.22</v>
      </c>
      <c r="N51" s="22">
        <f t="shared" si="1"/>
        <v>-4543517.779999999</v>
      </c>
      <c r="O51" s="19">
        <f t="shared" si="2"/>
        <v>-447517.7799999998</v>
      </c>
      <c r="P51" s="20">
        <f t="shared" si="3"/>
        <v>0.44223940829855146</v>
      </c>
      <c r="Q51" s="20">
        <f t="shared" si="4"/>
        <v>0.8895017827160494</v>
      </c>
    </row>
    <row r="52" spans="1:17" ht="45" outlineLevel="3">
      <c r="A52" s="7" t="s">
        <v>84</v>
      </c>
      <c r="B52" s="7" t="s">
        <v>387</v>
      </c>
      <c r="C52" s="8" t="s">
        <v>83</v>
      </c>
      <c r="D52" s="7" t="s">
        <v>84</v>
      </c>
      <c r="E52" s="22">
        <v>682300.69</v>
      </c>
      <c r="F52" s="22">
        <v>538300.69</v>
      </c>
      <c r="G52" s="22">
        <v>0</v>
      </c>
      <c r="H52" s="22">
        <v>0</v>
      </c>
      <c r="I52" s="22">
        <v>472785</v>
      </c>
      <c r="J52" s="22">
        <v>472785</v>
      </c>
      <c r="K52" s="22">
        <v>0</v>
      </c>
      <c r="L52" s="22">
        <v>472785</v>
      </c>
      <c r="M52" s="22">
        <v>472785</v>
      </c>
      <c r="N52" s="22">
        <f t="shared" si="1"/>
        <v>-209515.68999999994</v>
      </c>
      <c r="O52" s="19">
        <f t="shared" si="2"/>
        <v>-65515.689999999944</v>
      </c>
      <c r="P52" s="20">
        <f t="shared" si="3"/>
        <v>0.6929276298987768</v>
      </c>
      <c r="Q52" s="20">
        <f t="shared" si="4"/>
        <v>0.8782916477405965</v>
      </c>
    </row>
    <row r="53" spans="1:17" ht="45" outlineLevel="3">
      <c r="A53" s="7" t="s">
        <v>85</v>
      </c>
      <c r="B53" s="7" t="s">
        <v>388</v>
      </c>
      <c r="C53" s="8" t="s">
        <v>86</v>
      </c>
      <c r="D53" s="7" t="s">
        <v>85</v>
      </c>
      <c r="E53" s="22">
        <v>12061678.29</v>
      </c>
      <c r="F53" s="22">
        <v>5944603.34</v>
      </c>
      <c r="G53" s="22">
        <v>0</v>
      </c>
      <c r="H53" s="22">
        <v>0</v>
      </c>
      <c r="I53" s="22">
        <v>6770755.41</v>
      </c>
      <c r="J53" s="22">
        <v>6770755.41</v>
      </c>
      <c r="K53" s="22">
        <v>0</v>
      </c>
      <c r="L53" s="22">
        <v>6770755.41</v>
      </c>
      <c r="M53" s="22">
        <v>6770755.41</v>
      </c>
      <c r="N53" s="22">
        <f t="shared" si="1"/>
        <v>-5290922.879999999</v>
      </c>
      <c r="O53" s="19">
        <f t="shared" si="2"/>
        <v>826152.0700000003</v>
      </c>
      <c r="P53" s="20">
        <f t="shared" si="3"/>
        <v>0.5613443873406443</v>
      </c>
      <c r="Q53" s="20">
        <f t="shared" si="4"/>
        <v>1.1389751380787672</v>
      </c>
    </row>
    <row r="54" spans="1:17" ht="90" outlineLevel="3">
      <c r="A54" s="7" t="s">
        <v>87</v>
      </c>
      <c r="B54" s="7" t="s">
        <v>389</v>
      </c>
      <c r="C54" s="8" t="s">
        <v>88</v>
      </c>
      <c r="D54" s="7" t="s">
        <v>87</v>
      </c>
      <c r="E54" s="22">
        <v>127600</v>
      </c>
      <c r="F54" s="22">
        <v>71300</v>
      </c>
      <c r="G54" s="22">
        <v>0</v>
      </c>
      <c r="H54" s="22">
        <v>0</v>
      </c>
      <c r="I54" s="22">
        <v>83505.48</v>
      </c>
      <c r="J54" s="22">
        <v>83505.48</v>
      </c>
      <c r="K54" s="22">
        <v>0</v>
      </c>
      <c r="L54" s="22">
        <v>83505.48</v>
      </c>
      <c r="M54" s="22">
        <v>83505.48</v>
      </c>
      <c r="N54" s="22">
        <f t="shared" si="1"/>
        <v>-44094.520000000004</v>
      </c>
      <c r="O54" s="19">
        <f t="shared" si="2"/>
        <v>12205.479999999996</v>
      </c>
      <c r="P54" s="20">
        <f t="shared" si="3"/>
        <v>0.6544316614420063</v>
      </c>
      <c r="Q54" s="20">
        <f t="shared" si="4"/>
        <v>1.171184852734923</v>
      </c>
    </row>
    <row r="55" spans="1:17" ht="105" outlineLevel="3">
      <c r="A55" s="7" t="s">
        <v>89</v>
      </c>
      <c r="B55" s="7" t="s">
        <v>390</v>
      </c>
      <c r="C55" s="8" t="s">
        <v>90</v>
      </c>
      <c r="D55" s="7" t="s">
        <v>89</v>
      </c>
      <c r="E55" s="22">
        <v>1235000</v>
      </c>
      <c r="F55" s="22">
        <v>1185000</v>
      </c>
      <c r="G55" s="22">
        <v>0</v>
      </c>
      <c r="H55" s="22">
        <v>0</v>
      </c>
      <c r="I55" s="22">
        <v>1338751.94</v>
      </c>
      <c r="J55" s="22">
        <v>1338751.94</v>
      </c>
      <c r="K55" s="22">
        <v>0</v>
      </c>
      <c r="L55" s="22">
        <v>1338751.94</v>
      </c>
      <c r="M55" s="22">
        <v>1338751.94</v>
      </c>
      <c r="N55" s="22">
        <f t="shared" si="1"/>
        <v>103751.93999999994</v>
      </c>
      <c r="O55" s="19">
        <f t="shared" si="2"/>
        <v>153751.93999999994</v>
      </c>
      <c r="P55" s="20">
        <f t="shared" si="3"/>
        <v>1.0840096680161944</v>
      </c>
      <c r="Q55" s="20">
        <f t="shared" si="4"/>
        <v>1.1297484725738396</v>
      </c>
    </row>
    <row r="56" spans="1:17" ht="45" outlineLevel="3">
      <c r="A56" s="7" t="s">
        <v>91</v>
      </c>
      <c r="B56" s="7" t="s">
        <v>391</v>
      </c>
      <c r="C56" s="8" t="s">
        <v>86</v>
      </c>
      <c r="D56" s="7" t="s">
        <v>91</v>
      </c>
      <c r="E56" s="22">
        <v>29070</v>
      </c>
      <c r="F56" s="22">
        <v>20085</v>
      </c>
      <c r="G56" s="22">
        <v>0</v>
      </c>
      <c r="H56" s="22">
        <v>0</v>
      </c>
      <c r="I56" s="22">
        <v>9696.42</v>
      </c>
      <c r="J56" s="22">
        <v>9696.42</v>
      </c>
      <c r="K56" s="22">
        <v>0</v>
      </c>
      <c r="L56" s="22">
        <v>9696.42</v>
      </c>
      <c r="M56" s="22">
        <v>9696.42</v>
      </c>
      <c r="N56" s="22">
        <f t="shared" si="1"/>
        <v>-19373.58</v>
      </c>
      <c r="O56" s="19">
        <f t="shared" si="2"/>
        <v>-10388.58</v>
      </c>
      <c r="P56" s="20">
        <f t="shared" si="3"/>
        <v>0.33355417956656347</v>
      </c>
      <c r="Q56" s="20">
        <f t="shared" si="4"/>
        <v>0.4827692307692308</v>
      </c>
    </row>
    <row r="57" spans="1:17" ht="45" outlineLevel="3">
      <c r="A57" s="7" t="s">
        <v>92</v>
      </c>
      <c r="B57" s="7" t="s">
        <v>392</v>
      </c>
      <c r="C57" s="8" t="s">
        <v>93</v>
      </c>
      <c r="D57" s="7" t="s">
        <v>92</v>
      </c>
      <c r="E57" s="22">
        <v>24634900</v>
      </c>
      <c r="F57" s="22">
        <v>11904900</v>
      </c>
      <c r="G57" s="22">
        <v>0</v>
      </c>
      <c r="H57" s="22">
        <v>0</v>
      </c>
      <c r="I57" s="22">
        <v>11875092.99</v>
      </c>
      <c r="J57" s="22">
        <v>11875092.99</v>
      </c>
      <c r="K57" s="22">
        <v>0</v>
      </c>
      <c r="L57" s="22">
        <v>11875092.99</v>
      </c>
      <c r="M57" s="22">
        <v>11875092.99</v>
      </c>
      <c r="N57" s="22">
        <f t="shared" si="1"/>
        <v>-12759807.01</v>
      </c>
      <c r="O57" s="19">
        <f t="shared" si="2"/>
        <v>-29807.009999999776</v>
      </c>
      <c r="P57" s="20">
        <f t="shared" si="3"/>
        <v>0.4820434826201852</v>
      </c>
      <c r="Q57" s="20">
        <f t="shared" si="4"/>
        <v>0.9974962402036136</v>
      </c>
    </row>
    <row r="58" spans="1:17" ht="90" outlineLevel="3">
      <c r="A58" s="7" t="s">
        <v>94</v>
      </c>
      <c r="B58" s="7" t="s">
        <v>393</v>
      </c>
      <c r="C58" s="8" t="s">
        <v>95</v>
      </c>
      <c r="D58" s="7" t="s">
        <v>94</v>
      </c>
      <c r="E58" s="22">
        <v>925948</v>
      </c>
      <c r="F58" s="22">
        <v>925948</v>
      </c>
      <c r="G58" s="22">
        <v>0</v>
      </c>
      <c r="H58" s="22">
        <v>0</v>
      </c>
      <c r="I58" s="22">
        <v>924258</v>
      </c>
      <c r="J58" s="22">
        <v>924258</v>
      </c>
      <c r="K58" s="22">
        <v>0</v>
      </c>
      <c r="L58" s="22">
        <v>924258</v>
      </c>
      <c r="M58" s="22">
        <v>924258</v>
      </c>
      <c r="N58" s="22">
        <f t="shared" si="1"/>
        <v>-1690</v>
      </c>
      <c r="O58" s="19">
        <f t="shared" si="2"/>
        <v>-1690</v>
      </c>
      <c r="P58" s="20">
        <f t="shared" si="3"/>
        <v>0.9981748435117307</v>
      </c>
      <c r="Q58" s="20">
        <f t="shared" si="4"/>
        <v>0.9981748435117307</v>
      </c>
    </row>
    <row r="59" spans="1:17" ht="60" outlineLevel="3">
      <c r="A59" s="7" t="s">
        <v>96</v>
      </c>
      <c r="B59" s="7" t="s">
        <v>394</v>
      </c>
      <c r="C59" s="8" t="s">
        <v>97</v>
      </c>
      <c r="D59" s="7" t="s">
        <v>96</v>
      </c>
      <c r="E59" s="22">
        <v>26790.04</v>
      </c>
      <c r="F59" s="22">
        <v>26790.04</v>
      </c>
      <c r="G59" s="22">
        <v>0</v>
      </c>
      <c r="H59" s="22">
        <v>0</v>
      </c>
      <c r="I59" s="22">
        <v>26790.94</v>
      </c>
      <c r="J59" s="22">
        <v>26790.94</v>
      </c>
      <c r="K59" s="22">
        <v>0</v>
      </c>
      <c r="L59" s="22">
        <v>26790.94</v>
      </c>
      <c r="M59" s="22">
        <v>26790.94</v>
      </c>
      <c r="N59" s="22">
        <f t="shared" si="1"/>
        <v>0.8999999999978172</v>
      </c>
      <c r="O59" s="19">
        <f t="shared" si="2"/>
        <v>0.8999999999978172</v>
      </c>
      <c r="P59" s="20">
        <f t="shared" si="3"/>
        <v>1.0000335945747</v>
      </c>
      <c r="Q59" s="20">
        <f t="shared" si="4"/>
        <v>1.0000335945747</v>
      </c>
    </row>
    <row r="60" spans="1:17" s="14" customFormat="1" ht="42.75" outlineLevel="1">
      <c r="A60" s="12" t="s">
        <v>98</v>
      </c>
      <c r="B60" s="12" t="s">
        <v>395</v>
      </c>
      <c r="C60" s="13" t="s">
        <v>99</v>
      </c>
      <c r="D60" s="12" t="s">
        <v>98</v>
      </c>
      <c r="E60" s="21">
        <v>42112000</v>
      </c>
      <c r="F60" s="21">
        <v>26458311</v>
      </c>
      <c r="G60" s="21">
        <v>0</v>
      </c>
      <c r="H60" s="21">
        <v>0</v>
      </c>
      <c r="I60" s="21">
        <v>27465286.44</v>
      </c>
      <c r="J60" s="21">
        <v>27465286.44</v>
      </c>
      <c r="K60" s="21">
        <v>0</v>
      </c>
      <c r="L60" s="21">
        <v>27465286.44</v>
      </c>
      <c r="M60" s="21">
        <v>27465286.44</v>
      </c>
      <c r="N60" s="21">
        <f t="shared" si="1"/>
        <v>-14646713.559999999</v>
      </c>
      <c r="O60" s="24">
        <f t="shared" si="2"/>
        <v>1006975.4400000013</v>
      </c>
      <c r="P60" s="25">
        <f t="shared" si="3"/>
        <v>0.6521962015577508</v>
      </c>
      <c r="Q60" s="25">
        <f t="shared" si="4"/>
        <v>1.0380589463930634</v>
      </c>
    </row>
    <row r="61" spans="1:17" ht="30" outlineLevel="3">
      <c r="A61" s="7" t="s">
        <v>100</v>
      </c>
      <c r="B61" s="7" t="s">
        <v>396</v>
      </c>
      <c r="C61" s="8" t="s">
        <v>101</v>
      </c>
      <c r="D61" s="7" t="s">
        <v>100</v>
      </c>
      <c r="E61" s="22">
        <v>7000000</v>
      </c>
      <c r="F61" s="22">
        <v>4558000</v>
      </c>
      <c r="G61" s="22">
        <v>0</v>
      </c>
      <c r="H61" s="22">
        <v>0</v>
      </c>
      <c r="I61" s="22">
        <v>4568429</v>
      </c>
      <c r="J61" s="22">
        <v>4568429</v>
      </c>
      <c r="K61" s="22">
        <v>0</v>
      </c>
      <c r="L61" s="22">
        <v>4568429</v>
      </c>
      <c r="M61" s="22">
        <v>4568429</v>
      </c>
      <c r="N61" s="22">
        <f t="shared" si="1"/>
        <v>-2431571</v>
      </c>
      <c r="O61" s="19">
        <f t="shared" si="2"/>
        <v>10429</v>
      </c>
      <c r="P61" s="20">
        <f t="shared" si="3"/>
        <v>0.6526327142857142</v>
      </c>
      <c r="Q61" s="20">
        <f t="shared" si="4"/>
        <v>1.0022880649407635</v>
      </c>
    </row>
    <row r="62" spans="1:17" ht="120" outlineLevel="3">
      <c r="A62" s="7" t="s">
        <v>102</v>
      </c>
      <c r="B62" s="7" t="s">
        <v>397</v>
      </c>
      <c r="C62" s="8" t="s">
        <v>103</v>
      </c>
      <c r="D62" s="7" t="s">
        <v>102</v>
      </c>
      <c r="E62" s="22">
        <v>35112000</v>
      </c>
      <c r="F62" s="22">
        <v>21900311</v>
      </c>
      <c r="G62" s="22">
        <v>0</v>
      </c>
      <c r="H62" s="22">
        <v>0</v>
      </c>
      <c r="I62" s="22">
        <v>22896857.44</v>
      </c>
      <c r="J62" s="22">
        <v>22896857.44</v>
      </c>
      <c r="K62" s="22">
        <v>0</v>
      </c>
      <c r="L62" s="22">
        <v>22896857.44</v>
      </c>
      <c r="M62" s="22">
        <v>22896857.44</v>
      </c>
      <c r="N62" s="22">
        <f t="shared" si="1"/>
        <v>-12215142.559999999</v>
      </c>
      <c r="O62" s="19">
        <f t="shared" si="2"/>
        <v>996546.4400000013</v>
      </c>
      <c r="P62" s="20">
        <f t="shared" si="3"/>
        <v>0.6521091774891775</v>
      </c>
      <c r="Q62" s="20">
        <f t="shared" si="4"/>
        <v>1.0455037574580563</v>
      </c>
    </row>
    <row r="63" spans="1:17" s="14" customFormat="1" ht="28.5" outlineLevel="1">
      <c r="A63" s="12" t="s">
        <v>104</v>
      </c>
      <c r="B63" s="7" t="s">
        <v>398</v>
      </c>
      <c r="C63" s="13" t="s">
        <v>105</v>
      </c>
      <c r="D63" s="12" t="s">
        <v>104</v>
      </c>
      <c r="E63" s="21">
        <v>4103380</v>
      </c>
      <c r="F63" s="21">
        <v>2171913</v>
      </c>
      <c r="G63" s="21">
        <v>0</v>
      </c>
      <c r="H63" s="21">
        <v>0</v>
      </c>
      <c r="I63" s="21">
        <v>2149064.13</v>
      </c>
      <c r="J63" s="21">
        <v>2149064.13</v>
      </c>
      <c r="K63" s="21">
        <v>0</v>
      </c>
      <c r="L63" s="21">
        <v>2149064.13</v>
      </c>
      <c r="M63" s="21">
        <v>2149064.13</v>
      </c>
      <c r="N63" s="21">
        <f t="shared" si="1"/>
        <v>-1954315.87</v>
      </c>
      <c r="O63" s="24">
        <f t="shared" si="2"/>
        <v>-22848.87000000011</v>
      </c>
      <c r="P63" s="25">
        <f t="shared" si="3"/>
        <v>0.5237302248390351</v>
      </c>
      <c r="Q63" s="25">
        <f t="shared" si="4"/>
        <v>0.9894798410433566</v>
      </c>
    </row>
    <row r="64" spans="1:17" ht="165" outlineLevel="3">
      <c r="A64" s="7" t="s">
        <v>106</v>
      </c>
      <c r="B64" s="7" t="s">
        <v>399</v>
      </c>
      <c r="C64" s="8" t="s">
        <v>107</v>
      </c>
      <c r="D64" s="7" t="s">
        <v>106</v>
      </c>
      <c r="E64" s="22">
        <v>180000</v>
      </c>
      <c r="F64" s="22">
        <v>28100</v>
      </c>
      <c r="G64" s="22">
        <v>0</v>
      </c>
      <c r="H64" s="22">
        <v>0</v>
      </c>
      <c r="I64" s="22">
        <v>27775.01</v>
      </c>
      <c r="J64" s="22">
        <v>27775.01</v>
      </c>
      <c r="K64" s="22">
        <v>0</v>
      </c>
      <c r="L64" s="22">
        <v>27775.01</v>
      </c>
      <c r="M64" s="22">
        <v>27775.01</v>
      </c>
      <c r="N64" s="22">
        <f t="shared" si="1"/>
        <v>-152224.99</v>
      </c>
      <c r="O64" s="19">
        <f t="shared" si="2"/>
        <v>-324.9900000000016</v>
      </c>
      <c r="P64" s="20">
        <f t="shared" si="3"/>
        <v>0.1543056111111111</v>
      </c>
      <c r="Q64" s="20">
        <f t="shared" si="4"/>
        <v>0.9884345195729537</v>
      </c>
    </row>
    <row r="65" spans="1:17" ht="75" outlineLevel="3">
      <c r="A65" s="7" t="s">
        <v>108</v>
      </c>
      <c r="B65" s="7" t="s">
        <v>400</v>
      </c>
      <c r="C65" s="8" t="s">
        <v>109</v>
      </c>
      <c r="D65" s="7" t="s">
        <v>108</v>
      </c>
      <c r="E65" s="22">
        <v>48000</v>
      </c>
      <c r="F65" s="22">
        <v>18160</v>
      </c>
      <c r="G65" s="22">
        <v>0</v>
      </c>
      <c r="H65" s="22">
        <v>0</v>
      </c>
      <c r="I65" s="22">
        <v>11922.94</v>
      </c>
      <c r="J65" s="22">
        <v>11922.94</v>
      </c>
      <c r="K65" s="22">
        <v>0</v>
      </c>
      <c r="L65" s="22">
        <v>11922.94</v>
      </c>
      <c r="M65" s="22">
        <v>11922.94</v>
      </c>
      <c r="N65" s="22">
        <f t="shared" si="1"/>
        <v>-36077.06</v>
      </c>
      <c r="O65" s="19">
        <f t="shared" si="2"/>
        <v>-6237.0599999999995</v>
      </c>
      <c r="P65" s="20">
        <f t="shared" si="3"/>
        <v>0.24839458333333334</v>
      </c>
      <c r="Q65" s="20">
        <f t="shared" si="4"/>
        <v>0.6565495594713656</v>
      </c>
    </row>
    <row r="66" spans="1:17" ht="75" outlineLevel="3">
      <c r="A66" s="7" t="s">
        <v>110</v>
      </c>
      <c r="B66" s="7" t="s">
        <v>401</v>
      </c>
      <c r="C66" s="8" t="s">
        <v>111</v>
      </c>
      <c r="D66" s="7" t="s">
        <v>110</v>
      </c>
      <c r="E66" s="22">
        <v>45000</v>
      </c>
      <c r="F66" s="22">
        <v>12750</v>
      </c>
      <c r="G66" s="22">
        <v>0</v>
      </c>
      <c r="H66" s="22">
        <v>0</v>
      </c>
      <c r="I66" s="22">
        <v>12000</v>
      </c>
      <c r="J66" s="22">
        <v>12000</v>
      </c>
      <c r="K66" s="22">
        <v>0</v>
      </c>
      <c r="L66" s="22">
        <v>12000</v>
      </c>
      <c r="M66" s="22">
        <v>12000</v>
      </c>
      <c r="N66" s="22">
        <f t="shared" si="1"/>
        <v>-33000</v>
      </c>
      <c r="O66" s="19">
        <f t="shared" si="2"/>
        <v>-750</v>
      </c>
      <c r="P66" s="20">
        <f t="shared" si="3"/>
        <v>0.26666666666666666</v>
      </c>
      <c r="Q66" s="20">
        <f t="shared" si="4"/>
        <v>0.9411764705882353</v>
      </c>
    </row>
    <row r="67" spans="1:17" ht="30" outlineLevel="3">
      <c r="A67" s="7" t="s">
        <v>112</v>
      </c>
      <c r="B67" s="7" t="s">
        <v>402</v>
      </c>
      <c r="C67" s="8" t="s">
        <v>113</v>
      </c>
      <c r="D67" s="7" t="s">
        <v>112</v>
      </c>
      <c r="E67" s="22">
        <v>35000</v>
      </c>
      <c r="F67" s="22">
        <v>19950</v>
      </c>
      <c r="G67" s="22">
        <v>0</v>
      </c>
      <c r="H67" s="22">
        <v>0</v>
      </c>
      <c r="I67" s="22">
        <v>0</v>
      </c>
      <c r="J67" s="22">
        <v>0</v>
      </c>
      <c r="K67" s="22">
        <v>0</v>
      </c>
      <c r="L67" s="22">
        <v>0</v>
      </c>
      <c r="M67" s="22">
        <v>0</v>
      </c>
      <c r="N67" s="22">
        <f t="shared" si="1"/>
        <v>-35000</v>
      </c>
      <c r="O67" s="19">
        <f t="shared" si="2"/>
        <v>-19950</v>
      </c>
      <c r="P67" s="20">
        <f t="shared" si="3"/>
        <v>0</v>
      </c>
      <c r="Q67" s="20">
        <f t="shared" si="4"/>
        <v>0</v>
      </c>
    </row>
    <row r="68" spans="1:17" ht="60" outlineLevel="3">
      <c r="A68" s="7" t="s">
        <v>114</v>
      </c>
      <c r="B68" s="7" t="s">
        <v>403</v>
      </c>
      <c r="C68" s="8" t="s">
        <v>115</v>
      </c>
      <c r="D68" s="7" t="s">
        <v>114</v>
      </c>
      <c r="E68" s="22">
        <v>449180</v>
      </c>
      <c r="F68" s="22">
        <v>0</v>
      </c>
      <c r="G68" s="22">
        <v>0</v>
      </c>
      <c r="H68" s="22">
        <v>0</v>
      </c>
      <c r="I68" s="22">
        <v>0</v>
      </c>
      <c r="J68" s="22">
        <v>0</v>
      </c>
      <c r="K68" s="22">
        <v>0</v>
      </c>
      <c r="L68" s="22">
        <v>0</v>
      </c>
      <c r="M68" s="22">
        <v>26510</v>
      </c>
      <c r="N68" s="22">
        <f t="shared" si="1"/>
        <v>-422670</v>
      </c>
      <c r="O68" s="19">
        <f t="shared" si="2"/>
        <v>26510</v>
      </c>
      <c r="P68" s="20">
        <f t="shared" si="3"/>
        <v>0.05901865621799724</v>
      </c>
      <c r="Q68" s="20"/>
    </row>
    <row r="69" spans="1:17" ht="75" outlineLevel="3">
      <c r="A69" s="7" t="s">
        <v>116</v>
      </c>
      <c r="B69" s="7" t="s">
        <v>404</v>
      </c>
      <c r="C69" s="8" t="s">
        <v>117</v>
      </c>
      <c r="D69" s="7" t="s">
        <v>116</v>
      </c>
      <c r="E69" s="22">
        <v>200000</v>
      </c>
      <c r="F69" s="22">
        <v>113000</v>
      </c>
      <c r="G69" s="22">
        <v>0</v>
      </c>
      <c r="H69" s="22">
        <v>0</v>
      </c>
      <c r="I69" s="22">
        <v>0</v>
      </c>
      <c r="J69" s="22">
        <v>0</v>
      </c>
      <c r="K69" s="22">
        <v>0</v>
      </c>
      <c r="L69" s="22">
        <v>0</v>
      </c>
      <c r="M69" s="22">
        <v>112363.62</v>
      </c>
      <c r="N69" s="22">
        <f t="shared" si="1"/>
        <v>-87636.38</v>
      </c>
      <c r="O69" s="19">
        <f t="shared" si="2"/>
        <v>-636.3800000000047</v>
      </c>
      <c r="P69" s="20">
        <f t="shared" si="3"/>
        <v>0.5618181</v>
      </c>
      <c r="Q69" s="20">
        <f t="shared" si="4"/>
        <v>0.9943683185840707</v>
      </c>
    </row>
    <row r="70" spans="1:17" ht="60" outlineLevel="3">
      <c r="A70" s="7" t="s">
        <v>118</v>
      </c>
      <c r="B70" s="7" t="s">
        <v>405</v>
      </c>
      <c r="C70" s="8" t="s">
        <v>119</v>
      </c>
      <c r="D70" s="7" t="s">
        <v>118</v>
      </c>
      <c r="E70" s="22">
        <v>120000</v>
      </c>
      <c r="F70" s="22">
        <v>12000</v>
      </c>
      <c r="G70" s="22">
        <v>0</v>
      </c>
      <c r="H70" s="22">
        <v>0</v>
      </c>
      <c r="I70" s="22">
        <v>0</v>
      </c>
      <c r="J70" s="22">
        <v>0</v>
      </c>
      <c r="K70" s="22">
        <v>0</v>
      </c>
      <c r="L70" s="22">
        <v>0</v>
      </c>
      <c r="M70" s="22">
        <v>9300</v>
      </c>
      <c r="N70" s="22">
        <f t="shared" si="1"/>
        <v>-110700</v>
      </c>
      <c r="O70" s="19">
        <f t="shared" si="2"/>
        <v>-2700</v>
      </c>
      <c r="P70" s="20">
        <f t="shared" si="3"/>
        <v>0.0775</v>
      </c>
      <c r="Q70" s="20">
        <f t="shared" si="4"/>
        <v>0.775</v>
      </c>
    </row>
    <row r="71" spans="1:17" ht="90" outlineLevel="3">
      <c r="A71" s="7" t="s">
        <v>120</v>
      </c>
      <c r="B71" s="7" t="s">
        <v>406</v>
      </c>
      <c r="C71" s="8" t="s">
        <v>121</v>
      </c>
      <c r="D71" s="7" t="s">
        <v>120</v>
      </c>
      <c r="E71" s="22">
        <v>520000</v>
      </c>
      <c r="F71" s="22">
        <v>341167</v>
      </c>
      <c r="G71" s="22">
        <v>0</v>
      </c>
      <c r="H71" s="22">
        <v>0</v>
      </c>
      <c r="I71" s="22">
        <v>341166.89</v>
      </c>
      <c r="J71" s="22">
        <v>341166.89</v>
      </c>
      <c r="K71" s="22">
        <v>0</v>
      </c>
      <c r="L71" s="22">
        <v>341166.89</v>
      </c>
      <c r="M71" s="22">
        <v>341166.89</v>
      </c>
      <c r="N71" s="22">
        <f t="shared" si="1"/>
        <v>-178833.11</v>
      </c>
      <c r="O71" s="19">
        <f t="shared" si="2"/>
        <v>-0.10999999998603016</v>
      </c>
      <c r="P71" s="20">
        <f t="shared" si="3"/>
        <v>0.6560901730769231</v>
      </c>
      <c r="Q71" s="20">
        <f t="shared" si="4"/>
        <v>0.9999996775772569</v>
      </c>
    </row>
    <row r="72" spans="1:17" ht="90" outlineLevel="3">
      <c r="A72" s="7" t="s">
        <v>122</v>
      </c>
      <c r="B72" s="7" t="s">
        <v>407</v>
      </c>
      <c r="C72" s="8" t="s">
        <v>123</v>
      </c>
      <c r="D72" s="7" t="s">
        <v>122</v>
      </c>
      <c r="E72" s="22">
        <v>0</v>
      </c>
      <c r="F72" s="22">
        <v>0</v>
      </c>
      <c r="G72" s="22">
        <v>0</v>
      </c>
      <c r="H72" s="22">
        <v>0</v>
      </c>
      <c r="I72" s="22">
        <v>15800</v>
      </c>
      <c r="J72" s="22">
        <v>15800</v>
      </c>
      <c r="K72" s="22">
        <v>0</v>
      </c>
      <c r="L72" s="22">
        <v>15800</v>
      </c>
      <c r="M72" s="22">
        <v>15800</v>
      </c>
      <c r="N72" s="22">
        <f t="shared" si="1"/>
        <v>15800</v>
      </c>
      <c r="O72" s="19">
        <f t="shared" si="2"/>
        <v>15800</v>
      </c>
      <c r="P72" s="20"/>
      <c r="Q72" s="20"/>
    </row>
    <row r="73" spans="1:17" ht="90" outlineLevel="3">
      <c r="A73" s="7" t="s">
        <v>124</v>
      </c>
      <c r="B73" s="7" t="s">
        <v>408</v>
      </c>
      <c r="C73" s="8" t="s">
        <v>123</v>
      </c>
      <c r="D73" s="7" t="s">
        <v>124</v>
      </c>
      <c r="E73" s="22">
        <v>0</v>
      </c>
      <c r="F73" s="22">
        <v>0</v>
      </c>
      <c r="G73" s="22">
        <v>0</v>
      </c>
      <c r="H73" s="22">
        <v>0</v>
      </c>
      <c r="I73" s="22">
        <v>2680</v>
      </c>
      <c r="J73" s="22">
        <v>2680</v>
      </c>
      <c r="K73" s="22">
        <v>0</v>
      </c>
      <c r="L73" s="22">
        <v>2680</v>
      </c>
      <c r="M73" s="22">
        <v>2680</v>
      </c>
      <c r="N73" s="22">
        <f t="shared" si="1"/>
        <v>2680</v>
      </c>
      <c r="O73" s="19">
        <f t="shared" si="2"/>
        <v>2680</v>
      </c>
      <c r="P73" s="20"/>
      <c r="Q73" s="20"/>
    </row>
    <row r="74" spans="1:17" ht="75" outlineLevel="3">
      <c r="A74" s="7" t="s">
        <v>126</v>
      </c>
      <c r="B74" s="7" t="s">
        <v>409</v>
      </c>
      <c r="C74" s="8" t="s">
        <v>127</v>
      </c>
      <c r="D74" s="7" t="s">
        <v>126</v>
      </c>
      <c r="E74" s="22">
        <v>50000</v>
      </c>
      <c r="F74" s="22">
        <v>25000</v>
      </c>
      <c r="G74" s="22">
        <v>0</v>
      </c>
      <c r="H74" s="22">
        <v>0</v>
      </c>
      <c r="I74" s="22">
        <v>18500</v>
      </c>
      <c r="J74" s="22">
        <v>18500</v>
      </c>
      <c r="K74" s="22">
        <v>0</v>
      </c>
      <c r="L74" s="22">
        <v>18500</v>
      </c>
      <c r="M74" s="22">
        <v>18500</v>
      </c>
      <c r="N74" s="22">
        <f aca="true" t="shared" si="6" ref="N74:N137">M74-E74</f>
        <v>-31500</v>
      </c>
      <c r="O74" s="19">
        <f aca="true" t="shared" si="7" ref="O74:O137">M74-F74</f>
        <v>-6500</v>
      </c>
      <c r="P74" s="20">
        <f aca="true" t="shared" si="8" ref="P74:P137">M74/E74</f>
        <v>0.37</v>
      </c>
      <c r="Q74" s="20">
        <f aca="true" t="shared" si="9" ref="Q74:Q137">M74/F74</f>
        <v>0.74</v>
      </c>
    </row>
    <row r="75" spans="1:17" ht="45" outlineLevel="3">
      <c r="A75" s="7" t="s">
        <v>128</v>
      </c>
      <c r="B75" s="7" t="s">
        <v>410</v>
      </c>
      <c r="C75" s="8" t="s">
        <v>125</v>
      </c>
      <c r="D75" s="7" t="s">
        <v>128</v>
      </c>
      <c r="E75" s="22">
        <v>2456200</v>
      </c>
      <c r="F75" s="22">
        <v>1601786</v>
      </c>
      <c r="G75" s="22">
        <v>0</v>
      </c>
      <c r="H75" s="22">
        <v>0</v>
      </c>
      <c r="I75" s="22">
        <v>0</v>
      </c>
      <c r="J75" s="22">
        <v>0</v>
      </c>
      <c r="K75" s="22">
        <v>0</v>
      </c>
      <c r="L75" s="22">
        <v>0</v>
      </c>
      <c r="M75" s="22">
        <v>1571045.67</v>
      </c>
      <c r="N75" s="22">
        <f t="shared" si="6"/>
        <v>-885154.3300000001</v>
      </c>
      <c r="O75" s="19">
        <f t="shared" si="7"/>
        <v>-30740.330000000075</v>
      </c>
      <c r="P75" s="20">
        <f t="shared" si="8"/>
        <v>0.6396244890481231</v>
      </c>
      <c r="Q75" s="20">
        <f t="shared" si="9"/>
        <v>0.9808087160207418</v>
      </c>
    </row>
    <row r="76" spans="1:17" s="14" customFormat="1" ht="15" outlineLevel="1">
      <c r="A76" s="12" t="s">
        <v>129</v>
      </c>
      <c r="B76" s="7" t="s">
        <v>411</v>
      </c>
      <c r="C76" s="13" t="s">
        <v>130</v>
      </c>
      <c r="D76" s="12" t="s">
        <v>129</v>
      </c>
      <c r="E76" s="21">
        <v>1694321.02</v>
      </c>
      <c r="F76" s="21">
        <v>1694321.02</v>
      </c>
      <c r="G76" s="21">
        <v>0</v>
      </c>
      <c r="H76" s="21">
        <v>302666.92</v>
      </c>
      <c r="I76" s="21">
        <v>2110537.28</v>
      </c>
      <c r="J76" s="21">
        <v>1807870.36</v>
      </c>
      <c r="K76" s="21">
        <v>302666.92</v>
      </c>
      <c r="L76" s="21">
        <v>2110537.28</v>
      </c>
      <c r="M76" s="21">
        <v>1807870.36</v>
      </c>
      <c r="N76" s="21">
        <f t="shared" si="6"/>
        <v>113549.34000000008</v>
      </c>
      <c r="O76" s="24">
        <f t="shared" si="7"/>
        <v>113549.34000000008</v>
      </c>
      <c r="P76" s="25">
        <f t="shared" si="8"/>
        <v>1.0670176068523307</v>
      </c>
      <c r="Q76" s="25">
        <f t="shared" si="9"/>
        <v>1.0670176068523307</v>
      </c>
    </row>
    <row r="77" spans="1:17" ht="15" outlineLevel="2">
      <c r="A77" s="7" t="s">
        <v>131</v>
      </c>
      <c r="B77" s="7" t="s">
        <v>412</v>
      </c>
      <c r="C77" s="8" t="s">
        <v>132</v>
      </c>
      <c r="D77" s="7" t="s">
        <v>131</v>
      </c>
      <c r="E77" s="22">
        <v>0</v>
      </c>
      <c r="F77" s="22">
        <v>0</v>
      </c>
      <c r="G77" s="22">
        <v>0</v>
      </c>
      <c r="H77" s="22">
        <v>302666.92</v>
      </c>
      <c r="I77" s="22">
        <v>460941.1</v>
      </c>
      <c r="J77" s="22">
        <v>158274.18</v>
      </c>
      <c r="K77" s="22">
        <v>302666.92</v>
      </c>
      <c r="L77" s="22">
        <v>460941.1</v>
      </c>
      <c r="M77" s="22">
        <v>158274.18</v>
      </c>
      <c r="N77" s="22">
        <f t="shared" si="6"/>
        <v>158274.18</v>
      </c>
      <c r="O77" s="19">
        <f t="shared" si="7"/>
        <v>158274.18</v>
      </c>
      <c r="P77" s="20"/>
      <c r="Q77" s="20"/>
    </row>
    <row r="78" spans="1:17" ht="15" outlineLevel="2">
      <c r="A78" s="7" t="s">
        <v>133</v>
      </c>
      <c r="B78" s="7" t="s">
        <v>413</v>
      </c>
      <c r="C78" s="8" t="s">
        <v>134</v>
      </c>
      <c r="D78" s="7" t="s">
        <v>133</v>
      </c>
      <c r="E78" s="22">
        <v>1694321.02</v>
      </c>
      <c r="F78" s="22">
        <v>1694321.02</v>
      </c>
      <c r="G78" s="22">
        <v>0</v>
      </c>
      <c r="H78" s="22">
        <v>0</v>
      </c>
      <c r="I78" s="22">
        <v>1649596.18</v>
      </c>
      <c r="J78" s="22">
        <v>1649596.18</v>
      </c>
      <c r="K78" s="22">
        <v>0</v>
      </c>
      <c r="L78" s="22">
        <v>1649596.18</v>
      </c>
      <c r="M78" s="22">
        <v>1649596.18</v>
      </c>
      <c r="N78" s="22">
        <f t="shared" si="6"/>
        <v>-44724.840000000084</v>
      </c>
      <c r="O78" s="19">
        <f t="shared" si="7"/>
        <v>-44724.840000000084</v>
      </c>
      <c r="P78" s="20">
        <f t="shared" si="8"/>
        <v>0.9736030896907599</v>
      </c>
      <c r="Q78" s="20">
        <f t="shared" si="9"/>
        <v>0.9736030896907599</v>
      </c>
    </row>
    <row r="79" spans="1:17" s="14" customFormat="1" ht="15">
      <c r="A79" s="12" t="s">
        <v>135</v>
      </c>
      <c r="B79" s="7" t="s">
        <v>414</v>
      </c>
      <c r="C79" s="13" t="s">
        <v>136</v>
      </c>
      <c r="D79" s="12" t="s">
        <v>135</v>
      </c>
      <c r="E79" s="21">
        <v>2335633970.23</v>
      </c>
      <c r="F79" s="21">
        <v>1184358350.33</v>
      </c>
      <c r="G79" s="21">
        <v>0</v>
      </c>
      <c r="H79" s="21">
        <v>109437894.11</v>
      </c>
      <c r="I79" s="21">
        <v>1309388720.88</v>
      </c>
      <c r="J79" s="21">
        <v>1199950826.77</v>
      </c>
      <c r="K79" s="21">
        <v>109437894.11</v>
      </c>
      <c r="L79" s="21">
        <v>1309388720.88</v>
      </c>
      <c r="M79" s="21">
        <v>1199950826.77</v>
      </c>
      <c r="N79" s="21">
        <f t="shared" si="6"/>
        <v>-1135683143.46</v>
      </c>
      <c r="O79" s="24">
        <f t="shared" si="7"/>
        <v>15592476.440000057</v>
      </c>
      <c r="P79" s="25">
        <f t="shared" si="8"/>
        <v>0.5137580811311097</v>
      </c>
      <c r="Q79" s="25">
        <f t="shared" si="9"/>
        <v>1.0131653366868698</v>
      </c>
    </row>
    <row r="80" spans="1:17" s="14" customFormat="1" ht="42.75" outlineLevel="1">
      <c r="A80" s="12" t="s">
        <v>137</v>
      </c>
      <c r="B80" s="7" t="s">
        <v>415</v>
      </c>
      <c r="C80" s="13" t="s">
        <v>138</v>
      </c>
      <c r="D80" s="12" t="s">
        <v>137</v>
      </c>
      <c r="E80" s="21">
        <v>2340946388.6</v>
      </c>
      <c r="F80" s="21">
        <v>1250940959.33</v>
      </c>
      <c r="G80" s="21">
        <v>0</v>
      </c>
      <c r="H80" s="21">
        <v>0</v>
      </c>
      <c r="I80" s="21">
        <v>1206328245.14</v>
      </c>
      <c r="J80" s="21">
        <v>1206328245.14</v>
      </c>
      <c r="K80" s="21">
        <v>0</v>
      </c>
      <c r="L80" s="21">
        <v>1206328245.14</v>
      </c>
      <c r="M80" s="21">
        <v>1206328245.14</v>
      </c>
      <c r="N80" s="21">
        <f t="shared" si="6"/>
        <v>-1134618143.4599998</v>
      </c>
      <c r="O80" s="24">
        <f t="shared" si="7"/>
        <v>-44612714.18999982</v>
      </c>
      <c r="P80" s="25">
        <f t="shared" si="8"/>
        <v>0.5153164767098504</v>
      </c>
      <c r="Q80" s="25">
        <f t="shared" si="9"/>
        <v>0.9643366748388396</v>
      </c>
    </row>
    <row r="81" spans="1:17" s="14" customFormat="1" ht="42.75" outlineLevel="2">
      <c r="A81" s="12" t="s">
        <v>139</v>
      </c>
      <c r="B81" s="7" t="s">
        <v>416</v>
      </c>
      <c r="C81" s="13" t="s">
        <v>140</v>
      </c>
      <c r="D81" s="12" t="s">
        <v>139</v>
      </c>
      <c r="E81" s="21">
        <v>1113909200</v>
      </c>
      <c r="F81" s="21">
        <v>616579100</v>
      </c>
      <c r="G81" s="21">
        <v>0</v>
      </c>
      <c r="H81" s="21">
        <v>0</v>
      </c>
      <c r="I81" s="21">
        <v>616579200</v>
      </c>
      <c r="J81" s="21">
        <v>616579200</v>
      </c>
      <c r="K81" s="21">
        <v>0</v>
      </c>
      <c r="L81" s="21">
        <v>616579200</v>
      </c>
      <c r="M81" s="21">
        <v>616579200</v>
      </c>
      <c r="N81" s="21">
        <f t="shared" si="6"/>
        <v>-497330000</v>
      </c>
      <c r="O81" s="24">
        <f t="shared" si="7"/>
        <v>100</v>
      </c>
      <c r="P81" s="25">
        <f t="shared" si="8"/>
        <v>0.5535273431622614</v>
      </c>
      <c r="Q81" s="25">
        <f t="shared" si="9"/>
        <v>1.0000001621851924</v>
      </c>
    </row>
    <row r="82" spans="1:17" ht="30" outlineLevel="3">
      <c r="A82" s="7" t="s">
        <v>141</v>
      </c>
      <c r="B82" s="7" t="s">
        <v>417</v>
      </c>
      <c r="C82" s="8" t="s">
        <v>142</v>
      </c>
      <c r="D82" s="7" t="s">
        <v>141</v>
      </c>
      <c r="E82" s="22">
        <v>8731200</v>
      </c>
      <c r="F82" s="22">
        <v>8731200</v>
      </c>
      <c r="G82" s="22">
        <v>0</v>
      </c>
      <c r="H82" s="22">
        <v>0</v>
      </c>
      <c r="I82" s="22">
        <v>8731200</v>
      </c>
      <c r="J82" s="22">
        <v>8731200</v>
      </c>
      <c r="K82" s="22">
        <v>0</v>
      </c>
      <c r="L82" s="22">
        <v>8731200</v>
      </c>
      <c r="M82" s="22">
        <v>8731200</v>
      </c>
      <c r="N82" s="22">
        <f t="shared" si="6"/>
        <v>0</v>
      </c>
      <c r="O82" s="19">
        <f t="shared" si="7"/>
        <v>0</v>
      </c>
      <c r="P82" s="20">
        <f t="shared" si="8"/>
        <v>1</v>
      </c>
      <c r="Q82" s="20">
        <f t="shared" si="9"/>
        <v>1</v>
      </c>
    </row>
    <row r="83" spans="1:17" ht="30" outlineLevel="3">
      <c r="A83" s="7" t="s">
        <v>143</v>
      </c>
      <c r="B83" s="7" t="s">
        <v>418</v>
      </c>
      <c r="C83" s="8" t="s">
        <v>144</v>
      </c>
      <c r="D83" s="7" t="s">
        <v>143</v>
      </c>
      <c r="E83" s="22">
        <v>1105178000</v>
      </c>
      <c r="F83" s="22">
        <v>607847900</v>
      </c>
      <c r="G83" s="22">
        <v>0</v>
      </c>
      <c r="H83" s="22">
        <v>0</v>
      </c>
      <c r="I83" s="22">
        <v>607848000</v>
      </c>
      <c r="J83" s="22">
        <v>607848000</v>
      </c>
      <c r="K83" s="22">
        <v>0</v>
      </c>
      <c r="L83" s="22">
        <v>607848000</v>
      </c>
      <c r="M83" s="22">
        <v>607848000</v>
      </c>
      <c r="N83" s="22">
        <f t="shared" si="6"/>
        <v>-497330000</v>
      </c>
      <c r="O83" s="19">
        <f t="shared" si="7"/>
        <v>100</v>
      </c>
      <c r="P83" s="20">
        <f t="shared" si="8"/>
        <v>0.550000090483162</v>
      </c>
      <c r="Q83" s="20">
        <f t="shared" si="9"/>
        <v>1.00000016451484</v>
      </c>
    </row>
    <row r="84" spans="1:17" s="14" customFormat="1" ht="42.75" outlineLevel="2">
      <c r="A84" s="12" t="s">
        <v>145</v>
      </c>
      <c r="B84" s="7" t="s">
        <v>419</v>
      </c>
      <c r="C84" s="13" t="s">
        <v>146</v>
      </c>
      <c r="D84" s="12" t="s">
        <v>145</v>
      </c>
      <c r="E84" s="21">
        <v>265317850</v>
      </c>
      <c r="F84" s="21">
        <f>78022532.25</f>
        <v>78022532.25</v>
      </c>
      <c r="G84" s="21">
        <v>0</v>
      </c>
      <c r="H84" s="21">
        <v>0</v>
      </c>
      <c r="I84" s="21">
        <v>54829066.25</v>
      </c>
      <c r="J84" s="21">
        <v>54829066.25</v>
      </c>
      <c r="K84" s="21">
        <v>0</v>
      </c>
      <c r="L84" s="21">
        <v>54829066.25</v>
      </c>
      <c r="M84" s="21">
        <v>54829066.25</v>
      </c>
      <c r="N84" s="21">
        <f t="shared" si="6"/>
        <v>-210488783.75</v>
      </c>
      <c r="O84" s="24">
        <f t="shared" si="7"/>
        <v>-23193466</v>
      </c>
      <c r="P84" s="25">
        <f t="shared" si="8"/>
        <v>0.20665426864419412</v>
      </c>
      <c r="Q84" s="25">
        <f t="shared" si="9"/>
        <v>0.702733744584405</v>
      </c>
    </row>
    <row r="85" spans="1:17" ht="75" outlineLevel="3">
      <c r="A85" s="7" t="s">
        <v>147</v>
      </c>
      <c r="B85" s="7" t="s">
        <v>420</v>
      </c>
      <c r="C85" s="8" t="s">
        <v>148</v>
      </c>
      <c r="D85" s="7" t="s">
        <v>147</v>
      </c>
      <c r="E85" s="22">
        <v>113000</v>
      </c>
      <c r="F85" s="22">
        <v>113000</v>
      </c>
      <c r="G85" s="22">
        <v>0</v>
      </c>
      <c r="H85" s="22">
        <v>0</v>
      </c>
      <c r="I85" s="22">
        <v>113000</v>
      </c>
      <c r="J85" s="22">
        <v>113000</v>
      </c>
      <c r="K85" s="22">
        <v>0</v>
      </c>
      <c r="L85" s="22">
        <v>113000</v>
      </c>
      <c r="M85" s="22">
        <v>113000</v>
      </c>
      <c r="N85" s="22">
        <f t="shared" si="6"/>
        <v>0</v>
      </c>
      <c r="O85" s="19">
        <f t="shared" si="7"/>
        <v>0</v>
      </c>
      <c r="P85" s="20">
        <f t="shared" si="8"/>
        <v>1</v>
      </c>
      <c r="Q85" s="20">
        <f t="shared" si="9"/>
        <v>1</v>
      </c>
    </row>
    <row r="86" spans="1:17" ht="90" outlineLevel="3">
      <c r="A86" s="7" t="s">
        <v>149</v>
      </c>
      <c r="B86" s="7" t="s">
        <v>421</v>
      </c>
      <c r="C86" s="8" t="s">
        <v>150</v>
      </c>
      <c r="D86" s="7" t="s">
        <v>149</v>
      </c>
      <c r="E86" s="22">
        <v>44800</v>
      </c>
      <c r="F86" s="22">
        <v>44800</v>
      </c>
      <c r="G86" s="22">
        <v>0</v>
      </c>
      <c r="H86" s="22">
        <v>0</v>
      </c>
      <c r="I86" s="22">
        <v>44800</v>
      </c>
      <c r="J86" s="22">
        <v>44800</v>
      </c>
      <c r="K86" s="22">
        <v>0</v>
      </c>
      <c r="L86" s="22">
        <v>44800</v>
      </c>
      <c r="M86" s="22">
        <v>44800</v>
      </c>
      <c r="N86" s="22">
        <f t="shared" si="6"/>
        <v>0</v>
      </c>
      <c r="O86" s="19">
        <f t="shared" si="7"/>
        <v>0</v>
      </c>
      <c r="P86" s="20">
        <f t="shared" si="8"/>
        <v>1</v>
      </c>
      <c r="Q86" s="20">
        <f t="shared" si="9"/>
        <v>1</v>
      </c>
    </row>
    <row r="87" spans="1:17" ht="60" outlineLevel="3">
      <c r="A87" s="7" t="s">
        <v>151</v>
      </c>
      <c r="B87" s="7" t="s">
        <v>422</v>
      </c>
      <c r="C87" s="8" t="s">
        <v>152</v>
      </c>
      <c r="D87" s="7" t="s">
        <v>151</v>
      </c>
      <c r="E87" s="22">
        <v>509400</v>
      </c>
      <c r="F87" s="22">
        <v>509400</v>
      </c>
      <c r="G87" s="22">
        <v>0</v>
      </c>
      <c r="H87" s="22">
        <v>0</v>
      </c>
      <c r="I87" s="22">
        <v>0</v>
      </c>
      <c r="J87" s="22">
        <v>0</v>
      </c>
      <c r="K87" s="22">
        <v>0</v>
      </c>
      <c r="L87" s="22">
        <v>0</v>
      </c>
      <c r="M87" s="22">
        <v>0</v>
      </c>
      <c r="N87" s="22">
        <f t="shared" si="6"/>
        <v>-509400</v>
      </c>
      <c r="O87" s="19">
        <f t="shared" si="7"/>
        <v>-509400</v>
      </c>
      <c r="P87" s="20">
        <f t="shared" si="8"/>
        <v>0</v>
      </c>
      <c r="Q87" s="20">
        <f t="shared" si="9"/>
        <v>0</v>
      </c>
    </row>
    <row r="88" spans="1:17" ht="120" outlineLevel="3">
      <c r="A88" s="7" t="s">
        <v>153</v>
      </c>
      <c r="B88" s="7" t="s">
        <v>423</v>
      </c>
      <c r="C88" s="8" t="s">
        <v>154</v>
      </c>
      <c r="D88" s="7" t="s">
        <v>153</v>
      </c>
      <c r="E88" s="22">
        <v>1570300</v>
      </c>
      <c r="F88" s="22">
        <v>1570300</v>
      </c>
      <c r="G88" s="22">
        <v>0</v>
      </c>
      <c r="H88" s="22">
        <v>0</v>
      </c>
      <c r="I88" s="22">
        <v>0</v>
      </c>
      <c r="J88" s="22">
        <v>0</v>
      </c>
      <c r="K88" s="22">
        <v>0</v>
      </c>
      <c r="L88" s="22">
        <v>0</v>
      </c>
      <c r="M88" s="22">
        <v>0</v>
      </c>
      <c r="N88" s="22">
        <f t="shared" si="6"/>
        <v>-1570300</v>
      </c>
      <c r="O88" s="19">
        <f t="shared" si="7"/>
        <v>-1570300</v>
      </c>
      <c r="P88" s="20">
        <f t="shared" si="8"/>
        <v>0</v>
      </c>
      <c r="Q88" s="20">
        <f t="shared" si="9"/>
        <v>0</v>
      </c>
    </row>
    <row r="89" spans="1:17" ht="150" outlineLevel="3">
      <c r="A89" s="7" t="s">
        <v>155</v>
      </c>
      <c r="B89" s="7" t="s">
        <v>424</v>
      </c>
      <c r="C89" s="8" t="s">
        <v>156</v>
      </c>
      <c r="D89" s="7" t="s">
        <v>155</v>
      </c>
      <c r="E89" s="22">
        <v>4545500</v>
      </c>
      <c r="F89" s="22">
        <v>4545500</v>
      </c>
      <c r="G89" s="22">
        <v>0</v>
      </c>
      <c r="H89" s="22">
        <v>0</v>
      </c>
      <c r="I89" s="22">
        <v>4545500</v>
      </c>
      <c r="J89" s="22">
        <v>4545500</v>
      </c>
      <c r="K89" s="22">
        <v>0</v>
      </c>
      <c r="L89" s="22">
        <v>4545500</v>
      </c>
      <c r="M89" s="22">
        <v>4545500</v>
      </c>
      <c r="N89" s="22">
        <f t="shared" si="6"/>
        <v>0</v>
      </c>
      <c r="O89" s="19">
        <f t="shared" si="7"/>
        <v>0</v>
      </c>
      <c r="P89" s="20">
        <f t="shared" si="8"/>
        <v>1</v>
      </c>
      <c r="Q89" s="20">
        <f t="shared" si="9"/>
        <v>1</v>
      </c>
    </row>
    <row r="90" spans="1:17" ht="150" outlineLevel="3">
      <c r="A90" s="7" t="s">
        <v>157</v>
      </c>
      <c r="B90" s="7" t="s">
        <v>425</v>
      </c>
      <c r="C90" s="8" t="s">
        <v>158</v>
      </c>
      <c r="D90" s="7" t="s">
        <v>157</v>
      </c>
      <c r="E90" s="22">
        <v>434200</v>
      </c>
      <c r="F90" s="22">
        <v>434200</v>
      </c>
      <c r="G90" s="22">
        <v>0</v>
      </c>
      <c r="H90" s="22">
        <v>0</v>
      </c>
      <c r="I90" s="22">
        <v>0</v>
      </c>
      <c r="J90" s="22">
        <v>0</v>
      </c>
      <c r="K90" s="22">
        <v>0</v>
      </c>
      <c r="L90" s="22">
        <v>0</v>
      </c>
      <c r="M90" s="22">
        <v>0</v>
      </c>
      <c r="N90" s="22">
        <f t="shared" si="6"/>
        <v>-434200</v>
      </c>
      <c r="O90" s="19">
        <f t="shared" si="7"/>
        <v>-434200</v>
      </c>
      <c r="P90" s="20">
        <f t="shared" si="8"/>
        <v>0</v>
      </c>
      <c r="Q90" s="20">
        <f t="shared" si="9"/>
        <v>0</v>
      </c>
    </row>
    <row r="91" spans="1:17" ht="60" outlineLevel="3">
      <c r="A91" s="7" t="s">
        <v>159</v>
      </c>
      <c r="B91" s="7" t="s">
        <v>426</v>
      </c>
      <c r="C91" s="8" t="s">
        <v>160</v>
      </c>
      <c r="D91" s="7" t="s">
        <v>159</v>
      </c>
      <c r="E91" s="22">
        <v>29970000</v>
      </c>
      <c r="F91" s="22">
        <v>21000000</v>
      </c>
      <c r="G91" s="22">
        <v>0</v>
      </c>
      <c r="H91" s="22">
        <v>0</v>
      </c>
      <c r="I91" s="22">
        <v>0</v>
      </c>
      <c r="J91" s="22">
        <v>0</v>
      </c>
      <c r="K91" s="22">
        <v>0</v>
      </c>
      <c r="L91" s="22">
        <v>0</v>
      </c>
      <c r="M91" s="22">
        <v>0</v>
      </c>
      <c r="N91" s="22">
        <f t="shared" si="6"/>
        <v>-29970000</v>
      </c>
      <c r="O91" s="19">
        <f t="shared" si="7"/>
        <v>-21000000</v>
      </c>
      <c r="P91" s="20">
        <f t="shared" si="8"/>
        <v>0</v>
      </c>
      <c r="Q91" s="20">
        <f t="shared" si="9"/>
        <v>0</v>
      </c>
    </row>
    <row r="92" spans="1:17" ht="30" outlineLevel="3">
      <c r="A92" s="7" t="s">
        <v>161</v>
      </c>
      <c r="B92" s="7" t="s">
        <v>427</v>
      </c>
      <c r="C92" s="31" t="s">
        <v>162</v>
      </c>
      <c r="D92" s="32" t="s">
        <v>161</v>
      </c>
      <c r="E92" s="33">
        <v>1932900</v>
      </c>
      <c r="F92" s="33">
        <v>640700</v>
      </c>
      <c r="G92" s="33">
        <v>0</v>
      </c>
      <c r="H92" s="33">
        <v>0</v>
      </c>
      <c r="I92" s="33">
        <v>1932900</v>
      </c>
      <c r="J92" s="33">
        <v>1932900</v>
      </c>
      <c r="K92" s="33">
        <v>0</v>
      </c>
      <c r="L92" s="33">
        <v>1932900</v>
      </c>
      <c r="M92" s="33">
        <v>1932900</v>
      </c>
      <c r="N92" s="33">
        <f t="shared" si="6"/>
        <v>0</v>
      </c>
      <c r="O92" s="34">
        <f t="shared" si="7"/>
        <v>1292200</v>
      </c>
      <c r="P92" s="35">
        <f t="shared" si="8"/>
        <v>1</v>
      </c>
      <c r="Q92" s="41" t="s">
        <v>519</v>
      </c>
    </row>
    <row r="93" spans="1:17" ht="165" outlineLevel="3">
      <c r="A93" s="7" t="s">
        <v>163</v>
      </c>
      <c r="B93" s="7" t="s">
        <v>428</v>
      </c>
      <c r="C93" s="8" t="s">
        <v>164</v>
      </c>
      <c r="D93" s="7" t="s">
        <v>163</v>
      </c>
      <c r="E93" s="22">
        <v>5392050</v>
      </c>
      <c r="F93" s="22">
        <v>0</v>
      </c>
      <c r="G93" s="22">
        <v>0</v>
      </c>
      <c r="H93" s="22">
        <v>0</v>
      </c>
      <c r="I93" s="22">
        <v>0</v>
      </c>
      <c r="J93" s="22">
        <v>0</v>
      </c>
      <c r="K93" s="22">
        <v>0</v>
      </c>
      <c r="L93" s="22">
        <v>0</v>
      </c>
      <c r="M93" s="22">
        <v>0</v>
      </c>
      <c r="N93" s="22">
        <f t="shared" si="6"/>
        <v>-5392050</v>
      </c>
      <c r="O93" s="19">
        <f t="shared" si="7"/>
        <v>0</v>
      </c>
      <c r="P93" s="20">
        <f t="shared" si="8"/>
        <v>0</v>
      </c>
      <c r="Q93" s="20"/>
    </row>
    <row r="94" spans="1:17" ht="210" outlineLevel="3">
      <c r="A94" s="7" t="s">
        <v>165</v>
      </c>
      <c r="B94" s="7" t="s">
        <v>429</v>
      </c>
      <c r="C94" s="8" t="s">
        <v>166</v>
      </c>
      <c r="D94" s="7" t="s">
        <v>165</v>
      </c>
      <c r="E94" s="22">
        <v>10622400</v>
      </c>
      <c r="F94" s="22">
        <v>0</v>
      </c>
      <c r="G94" s="22">
        <v>0</v>
      </c>
      <c r="H94" s="22">
        <v>0</v>
      </c>
      <c r="I94" s="22">
        <v>0</v>
      </c>
      <c r="J94" s="22">
        <v>0</v>
      </c>
      <c r="K94" s="22">
        <v>0</v>
      </c>
      <c r="L94" s="22">
        <v>0</v>
      </c>
      <c r="M94" s="22">
        <v>0</v>
      </c>
      <c r="N94" s="22">
        <f t="shared" si="6"/>
        <v>-10622400</v>
      </c>
      <c r="O94" s="19">
        <f t="shared" si="7"/>
        <v>0</v>
      </c>
      <c r="P94" s="20">
        <f t="shared" si="8"/>
        <v>0</v>
      </c>
      <c r="Q94" s="20"/>
    </row>
    <row r="95" spans="1:17" ht="120" outlineLevel="3">
      <c r="A95" s="7" t="s">
        <v>167</v>
      </c>
      <c r="B95" s="7" t="s">
        <v>430</v>
      </c>
      <c r="C95" s="8" t="s">
        <v>168</v>
      </c>
      <c r="D95" s="7" t="s">
        <v>167</v>
      </c>
      <c r="E95" s="22">
        <v>639800</v>
      </c>
      <c r="F95" s="22">
        <v>639800</v>
      </c>
      <c r="G95" s="22">
        <v>0</v>
      </c>
      <c r="H95" s="22">
        <v>0</v>
      </c>
      <c r="I95" s="22">
        <v>639800</v>
      </c>
      <c r="J95" s="22">
        <v>639800</v>
      </c>
      <c r="K95" s="22">
        <v>0</v>
      </c>
      <c r="L95" s="22">
        <v>639800</v>
      </c>
      <c r="M95" s="22">
        <v>639800</v>
      </c>
      <c r="N95" s="22">
        <f t="shared" si="6"/>
        <v>0</v>
      </c>
      <c r="O95" s="19">
        <f t="shared" si="7"/>
        <v>0</v>
      </c>
      <c r="P95" s="20">
        <f t="shared" si="8"/>
        <v>1</v>
      </c>
      <c r="Q95" s="20">
        <f t="shared" si="9"/>
        <v>1</v>
      </c>
    </row>
    <row r="96" spans="1:17" ht="120" outlineLevel="3">
      <c r="A96" s="7" t="s">
        <v>169</v>
      </c>
      <c r="B96" s="7" t="s">
        <v>431</v>
      </c>
      <c r="C96" s="8" t="s">
        <v>170</v>
      </c>
      <c r="D96" s="7" t="s">
        <v>169</v>
      </c>
      <c r="E96" s="22">
        <v>46800</v>
      </c>
      <c r="F96" s="22">
        <v>0</v>
      </c>
      <c r="G96" s="22">
        <v>0</v>
      </c>
      <c r="H96" s="22">
        <v>0</v>
      </c>
      <c r="I96" s="22">
        <v>0</v>
      </c>
      <c r="J96" s="22">
        <v>0</v>
      </c>
      <c r="K96" s="22">
        <v>0</v>
      </c>
      <c r="L96" s="22">
        <v>0</v>
      </c>
      <c r="M96" s="22">
        <v>0</v>
      </c>
      <c r="N96" s="22">
        <f t="shared" si="6"/>
        <v>-46800</v>
      </c>
      <c r="O96" s="19">
        <f t="shared" si="7"/>
        <v>0</v>
      </c>
      <c r="P96" s="20">
        <f t="shared" si="8"/>
        <v>0</v>
      </c>
      <c r="Q96" s="20"/>
    </row>
    <row r="97" spans="1:17" ht="105" outlineLevel="3">
      <c r="A97" s="7" t="s">
        <v>171</v>
      </c>
      <c r="B97" s="7" t="s">
        <v>432</v>
      </c>
      <c r="C97" s="8" t="s">
        <v>172</v>
      </c>
      <c r="D97" s="7" t="s">
        <v>171</v>
      </c>
      <c r="E97" s="22">
        <v>15635900</v>
      </c>
      <c r="F97" s="22">
        <v>7817950</v>
      </c>
      <c r="G97" s="22">
        <v>0</v>
      </c>
      <c r="H97" s="22">
        <v>0</v>
      </c>
      <c r="I97" s="22">
        <v>7817950</v>
      </c>
      <c r="J97" s="22">
        <v>7817950</v>
      </c>
      <c r="K97" s="22">
        <v>0</v>
      </c>
      <c r="L97" s="22">
        <v>7817950</v>
      </c>
      <c r="M97" s="22">
        <v>7817950</v>
      </c>
      <c r="N97" s="22">
        <f t="shared" si="6"/>
        <v>-7817950</v>
      </c>
      <c r="O97" s="19">
        <f t="shared" si="7"/>
        <v>0</v>
      </c>
      <c r="P97" s="20">
        <f t="shared" si="8"/>
        <v>0.5</v>
      </c>
      <c r="Q97" s="20">
        <f t="shared" si="9"/>
        <v>1</v>
      </c>
    </row>
    <row r="98" spans="1:17" ht="165" outlineLevel="3">
      <c r="A98" s="7" t="s">
        <v>173</v>
      </c>
      <c r="B98" s="7" t="s">
        <v>433</v>
      </c>
      <c r="C98" s="8" t="s">
        <v>174</v>
      </c>
      <c r="D98" s="7" t="s">
        <v>173</v>
      </c>
      <c r="E98" s="22">
        <v>5940000</v>
      </c>
      <c r="F98" s="22">
        <v>0</v>
      </c>
      <c r="G98" s="22">
        <v>0</v>
      </c>
      <c r="H98" s="22">
        <v>0</v>
      </c>
      <c r="I98" s="22">
        <v>0</v>
      </c>
      <c r="J98" s="22">
        <v>0</v>
      </c>
      <c r="K98" s="22">
        <v>0</v>
      </c>
      <c r="L98" s="22">
        <v>0</v>
      </c>
      <c r="M98" s="22">
        <v>0</v>
      </c>
      <c r="N98" s="22">
        <f t="shared" si="6"/>
        <v>-5940000</v>
      </c>
      <c r="O98" s="19">
        <f t="shared" si="7"/>
        <v>0</v>
      </c>
      <c r="P98" s="20">
        <f t="shared" si="8"/>
        <v>0</v>
      </c>
      <c r="Q98" s="20"/>
    </row>
    <row r="99" spans="1:17" ht="150" outlineLevel="3">
      <c r="A99" s="7" t="s">
        <v>175</v>
      </c>
      <c r="B99" s="7" t="s">
        <v>434</v>
      </c>
      <c r="C99" s="8" t="s">
        <v>176</v>
      </c>
      <c r="D99" s="7" t="s">
        <v>175</v>
      </c>
      <c r="E99" s="22">
        <v>21000000</v>
      </c>
      <c r="F99" s="22">
        <v>0</v>
      </c>
      <c r="G99" s="22">
        <v>0</v>
      </c>
      <c r="H99" s="22">
        <v>0</v>
      </c>
      <c r="I99" s="22">
        <v>0</v>
      </c>
      <c r="J99" s="22">
        <v>0</v>
      </c>
      <c r="K99" s="22">
        <v>0</v>
      </c>
      <c r="L99" s="22">
        <v>0</v>
      </c>
      <c r="M99" s="22">
        <v>0</v>
      </c>
      <c r="N99" s="22">
        <f t="shared" si="6"/>
        <v>-21000000</v>
      </c>
      <c r="O99" s="19">
        <f t="shared" si="7"/>
        <v>0</v>
      </c>
      <c r="P99" s="20">
        <f t="shared" si="8"/>
        <v>0</v>
      </c>
      <c r="Q99" s="20"/>
    </row>
    <row r="100" spans="1:17" ht="135" outlineLevel="3">
      <c r="A100" s="7" t="s">
        <v>177</v>
      </c>
      <c r="B100" s="7" t="s">
        <v>435</v>
      </c>
      <c r="C100" s="8" t="s">
        <v>178</v>
      </c>
      <c r="D100" s="7" t="s">
        <v>177</v>
      </c>
      <c r="E100" s="22">
        <v>2000000</v>
      </c>
      <c r="F100" s="22">
        <v>0</v>
      </c>
      <c r="G100" s="22">
        <v>0</v>
      </c>
      <c r="H100" s="22">
        <v>0</v>
      </c>
      <c r="I100" s="22">
        <v>0</v>
      </c>
      <c r="J100" s="22">
        <v>0</v>
      </c>
      <c r="K100" s="22">
        <v>0</v>
      </c>
      <c r="L100" s="22">
        <v>0</v>
      </c>
      <c r="M100" s="22">
        <v>0</v>
      </c>
      <c r="N100" s="22">
        <f t="shared" si="6"/>
        <v>-2000000</v>
      </c>
      <c r="O100" s="19">
        <f t="shared" si="7"/>
        <v>0</v>
      </c>
      <c r="P100" s="20">
        <f t="shared" si="8"/>
        <v>0</v>
      </c>
      <c r="Q100" s="20"/>
    </row>
    <row r="101" spans="1:17" ht="60" outlineLevel="3">
      <c r="A101" s="7" t="s">
        <v>179</v>
      </c>
      <c r="B101" s="7" t="s">
        <v>436</v>
      </c>
      <c r="C101" s="8" t="s">
        <v>180</v>
      </c>
      <c r="D101" s="7" t="s">
        <v>179</v>
      </c>
      <c r="E101" s="22">
        <v>4075700</v>
      </c>
      <c r="F101" s="22">
        <v>3596238</v>
      </c>
      <c r="G101" s="22">
        <v>0</v>
      </c>
      <c r="H101" s="22">
        <v>0</v>
      </c>
      <c r="I101" s="22">
        <v>3596238</v>
      </c>
      <c r="J101" s="22">
        <v>3596238</v>
      </c>
      <c r="K101" s="22">
        <v>0</v>
      </c>
      <c r="L101" s="22">
        <v>3596238</v>
      </c>
      <c r="M101" s="22">
        <v>3596238</v>
      </c>
      <c r="N101" s="22">
        <f t="shared" si="6"/>
        <v>-479462</v>
      </c>
      <c r="O101" s="19">
        <f t="shared" si="7"/>
        <v>0</v>
      </c>
      <c r="P101" s="20">
        <f t="shared" si="8"/>
        <v>0.8823608214539833</v>
      </c>
      <c r="Q101" s="20">
        <f t="shared" si="9"/>
        <v>1</v>
      </c>
    </row>
    <row r="102" spans="1:17" ht="45" outlineLevel="3">
      <c r="A102" s="7" t="s">
        <v>181</v>
      </c>
      <c r="B102" s="7" t="s">
        <v>437</v>
      </c>
      <c r="C102" s="8" t="s">
        <v>182</v>
      </c>
      <c r="D102" s="7" t="s">
        <v>181</v>
      </c>
      <c r="E102" s="22">
        <v>6360500</v>
      </c>
      <c r="F102" s="22">
        <v>2640250</v>
      </c>
      <c r="G102" s="22">
        <v>0</v>
      </c>
      <c r="H102" s="22">
        <v>0</v>
      </c>
      <c r="I102" s="22">
        <v>2640250</v>
      </c>
      <c r="J102" s="22">
        <v>2640250</v>
      </c>
      <c r="K102" s="22">
        <v>0</v>
      </c>
      <c r="L102" s="22">
        <v>2640250</v>
      </c>
      <c r="M102" s="22">
        <v>2640250</v>
      </c>
      <c r="N102" s="22">
        <f t="shared" si="6"/>
        <v>-3720250</v>
      </c>
      <c r="O102" s="19">
        <f t="shared" si="7"/>
        <v>0</v>
      </c>
      <c r="P102" s="20">
        <f t="shared" si="8"/>
        <v>0.4151010140712208</v>
      </c>
      <c r="Q102" s="20">
        <f t="shared" si="9"/>
        <v>1</v>
      </c>
    </row>
    <row r="103" spans="1:17" ht="180" outlineLevel="3">
      <c r="A103" s="7" t="s">
        <v>183</v>
      </c>
      <c r="B103" s="7" t="s">
        <v>438</v>
      </c>
      <c r="C103" s="8" t="s">
        <v>184</v>
      </c>
      <c r="D103" s="7" t="s">
        <v>183</v>
      </c>
      <c r="E103" s="22">
        <v>7100000</v>
      </c>
      <c r="F103" s="22">
        <v>0</v>
      </c>
      <c r="G103" s="22">
        <v>0</v>
      </c>
      <c r="H103" s="22">
        <v>0</v>
      </c>
      <c r="I103" s="22">
        <v>0</v>
      </c>
      <c r="J103" s="22">
        <v>0</v>
      </c>
      <c r="K103" s="22">
        <v>0</v>
      </c>
      <c r="L103" s="22">
        <v>0</v>
      </c>
      <c r="M103" s="22">
        <v>0</v>
      </c>
      <c r="N103" s="22">
        <f t="shared" si="6"/>
        <v>-7100000</v>
      </c>
      <c r="O103" s="19">
        <f t="shared" si="7"/>
        <v>0</v>
      </c>
      <c r="P103" s="20">
        <f t="shared" si="8"/>
        <v>0</v>
      </c>
      <c r="Q103" s="20"/>
    </row>
    <row r="104" spans="1:17" ht="45" outlineLevel="3">
      <c r="A104" s="7" t="s">
        <v>185</v>
      </c>
      <c r="B104" s="7" t="s">
        <v>439</v>
      </c>
      <c r="C104" s="31" t="s">
        <v>186</v>
      </c>
      <c r="D104" s="32" t="s">
        <v>185</v>
      </c>
      <c r="E104" s="33">
        <v>468500</v>
      </c>
      <c r="F104" s="33">
        <v>156166</v>
      </c>
      <c r="G104" s="33">
        <v>0</v>
      </c>
      <c r="H104" s="33">
        <v>0</v>
      </c>
      <c r="I104" s="33">
        <v>184400</v>
      </c>
      <c r="J104" s="33">
        <v>184400</v>
      </c>
      <c r="K104" s="33">
        <v>0</v>
      </c>
      <c r="L104" s="33">
        <v>184400</v>
      </c>
      <c r="M104" s="33">
        <v>184400</v>
      </c>
      <c r="N104" s="33">
        <f t="shared" si="6"/>
        <v>-284100</v>
      </c>
      <c r="O104" s="34">
        <f t="shared" si="7"/>
        <v>28234</v>
      </c>
      <c r="P104" s="35">
        <f t="shared" si="8"/>
        <v>0.3935965848452508</v>
      </c>
      <c r="Q104" s="35">
        <f t="shared" si="9"/>
        <v>1.1807947952819435</v>
      </c>
    </row>
    <row r="105" spans="1:17" ht="120" outlineLevel="3">
      <c r="A105" s="7" t="s">
        <v>187</v>
      </c>
      <c r="B105" s="7" t="s">
        <v>440</v>
      </c>
      <c r="C105" s="8" t="s">
        <v>188</v>
      </c>
      <c r="D105" s="7" t="s">
        <v>187</v>
      </c>
      <c r="E105" s="22">
        <v>500000</v>
      </c>
      <c r="F105" s="22">
        <v>0</v>
      </c>
      <c r="G105" s="22">
        <v>0</v>
      </c>
      <c r="H105" s="22">
        <v>0</v>
      </c>
      <c r="I105" s="22">
        <v>0</v>
      </c>
      <c r="J105" s="22">
        <v>0</v>
      </c>
      <c r="K105" s="22">
        <v>0</v>
      </c>
      <c r="L105" s="22">
        <v>0</v>
      </c>
      <c r="M105" s="22">
        <v>0</v>
      </c>
      <c r="N105" s="22">
        <f t="shared" si="6"/>
        <v>-500000</v>
      </c>
      <c r="O105" s="19">
        <f t="shared" si="7"/>
        <v>0</v>
      </c>
      <c r="P105" s="20">
        <f t="shared" si="8"/>
        <v>0</v>
      </c>
      <c r="Q105" s="20"/>
    </row>
    <row r="106" spans="1:17" ht="105" outlineLevel="3">
      <c r="A106" s="7" t="s">
        <v>189</v>
      </c>
      <c r="B106" s="7" t="s">
        <v>441</v>
      </c>
      <c r="C106" s="8" t="s">
        <v>190</v>
      </c>
      <c r="D106" s="7" t="s">
        <v>189</v>
      </c>
      <c r="E106" s="22">
        <v>2924600</v>
      </c>
      <c r="F106" s="22">
        <v>1000000</v>
      </c>
      <c r="G106" s="22">
        <v>0</v>
      </c>
      <c r="H106" s="22">
        <v>0</v>
      </c>
      <c r="I106" s="22">
        <v>0</v>
      </c>
      <c r="J106" s="22">
        <v>0</v>
      </c>
      <c r="K106" s="22">
        <v>0</v>
      </c>
      <c r="L106" s="22">
        <v>0</v>
      </c>
      <c r="M106" s="22">
        <v>0</v>
      </c>
      <c r="N106" s="22">
        <f t="shared" si="6"/>
        <v>-2924600</v>
      </c>
      <c r="O106" s="19">
        <f t="shared" si="7"/>
        <v>-1000000</v>
      </c>
      <c r="P106" s="20">
        <f t="shared" si="8"/>
        <v>0</v>
      </c>
      <c r="Q106" s="20">
        <f t="shared" si="9"/>
        <v>0</v>
      </c>
    </row>
    <row r="107" spans="1:17" ht="135" outlineLevel="3">
      <c r="A107" s="7" t="s">
        <v>191</v>
      </c>
      <c r="B107" s="7" t="s">
        <v>442</v>
      </c>
      <c r="C107" s="8" t="s">
        <v>192</v>
      </c>
      <c r="D107" s="7" t="s">
        <v>191</v>
      </c>
      <c r="E107" s="22">
        <v>86252300</v>
      </c>
      <c r="F107" s="22">
        <v>33314228.25</v>
      </c>
      <c r="G107" s="22">
        <v>0</v>
      </c>
      <c r="H107" s="22">
        <v>0</v>
      </c>
      <c r="I107" s="22">
        <v>33314228.25</v>
      </c>
      <c r="J107" s="22">
        <v>33314228.25</v>
      </c>
      <c r="K107" s="22">
        <v>0</v>
      </c>
      <c r="L107" s="22">
        <v>33314228.25</v>
      </c>
      <c r="M107" s="22">
        <v>33314228.25</v>
      </c>
      <c r="N107" s="22">
        <f t="shared" si="6"/>
        <v>-52938071.75</v>
      </c>
      <c r="O107" s="19">
        <f t="shared" si="7"/>
        <v>0</v>
      </c>
      <c r="P107" s="20">
        <f t="shared" si="8"/>
        <v>0.38624162196254475</v>
      </c>
      <c r="Q107" s="20">
        <f t="shared" si="9"/>
        <v>1</v>
      </c>
    </row>
    <row r="108" spans="1:17" ht="105" outlineLevel="3">
      <c r="A108" s="7" t="s">
        <v>193</v>
      </c>
      <c r="B108" s="7" t="s">
        <v>443</v>
      </c>
      <c r="C108" s="8" t="s">
        <v>194</v>
      </c>
      <c r="D108" s="7" t="s">
        <v>193</v>
      </c>
      <c r="E108" s="22">
        <v>57239200</v>
      </c>
      <c r="F108" s="22">
        <v>0</v>
      </c>
      <c r="G108" s="22">
        <v>0</v>
      </c>
      <c r="H108" s="22">
        <v>0</v>
      </c>
      <c r="I108" s="22">
        <v>0</v>
      </c>
      <c r="J108" s="22">
        <v>0</v>
      </c>
      <c r="K108" s="22">
        <v>0</v>
      </c>
      <c r="L108" s="22">
        <v>0</v>
      </c>
      <c r="M108" s="22">
        <v>0</v>
      </c>
      <c r="N108" s="22">
        <f t="shared" si="6"/>
        <v>-57239200</v>
      </c>
      <c r="O108" s="19">
        <f t="shared" si="7"/>
        <v>0</v>
      </c>
      <c r="P108" s="20">
        <f t="shared" si="8"/>
        <v>0</v>
      </c>
      <c r="Q108" s="20"/>
    </row>
    <row r="109" spans="1:17" s="14" customFormat="1" ht="42.75" outlineLevel="2">
      <c r="A109" s="12" t="s">
        <v>195</v>
      </c>
      <c r="B109" s="7" t="s">
        <v>444</v>
      </c>
      <c r="C109" s="13" t="s">
        <v>196</v>
      </c>
      <c r="D109" s="12" t="s">
        <v>195</v>
      </c>
      <c r="E109" s="21">
        <v>961636938.6</v>
      </c>
      <c r="F109" s="21">
        <v>556339327.08</v>
      </c>
      <c r="G109" s="21">
        <v>0</v>
      </c>
      <c r="H109" s="21">
        <v>0</v>
      </c>
      <c r="I109" s="21">
        <v>534919978.89</v>
      </c>
      <c r="J109" s="21">
        <v>534919978.89</v>
      </c>
      <c r="K109" s="21">
        <v>0</v>
      </c>
      <c r="L109" s="21">
        <v>534919978.89</v>
      </c>
      <c r="M109" s="21">
        <v>534919978.89</v>
      </c>
      <c r="N109" s="21">
        <f t="shared" si="6"/>
        <v>-426716959.71000004</v>
      </c>
      <c r="O109" s="24">
        <f t="shared" si="7"/>
        <v>-21419348.190000057</v>
      </c>
      <c r="P109" s="25">
        <f t="shared" si="8"/>
        <v>0.5562598080609962</v>
      </c>
      <c r="Q109" s="25">
        <f t="shared" si="9"/>
        <v>0.9614994893450701</v>
      </c>
    </row>
    <row r="110" spans="1:17" ht="210" outlineLevel="3">
      <c r="A110" s="7" t="s">
        <v>197</v>
      </c>
      <c r="B110" s="7" t="s">
        <v>445</v>
      </c>
      <c r="C110" s="8" t="s">
        <v>198</v>
      </c>
      <c r="D110" s="7" t="s">
        <v>197</v>
      </c>
      <c r="E110" s="22">
        <v>64825900</v>
      </c>
      <c r="F110" s="22">
        <v>53880000</v>
      </c>
      <c r="G110" s="22">
        <v>0</v>
      </c>
      <c r="H110" s="22">
        <v>0</v>
      </c>
      <c r="I110" s="22">
        <v>41910000</v>
      </c>
      <c r="J110" s="22">
        <v>41910000</v>
      </c>
      <c r="K110" s="22">
        <v>0</v>
      </c>
      <c r="L110" s="22">
        <v>41910000</v>
      </c>
      <c r="M110" s="22">
        <v>41910000</v>
      </c>
      <c r="N110" s="22">
        <f t="shared" si="6"/>
        <v>-22915900</v>
      </c>
      <c r="O110" s="19">
        <f t="shared" si="7"/>
        <v>-11970000</v>
      </c>
      <c r="P110" s="20">
        <f t="shared" si="8"/>
        <v>0.64650085845318</v>
      </c>
      <c r="Q110" s="20">
        <f t="shared" si="9"/>
        <v>0.7778396436525612</v>
      </c>
    </row>
    <row r="111" spans="1:17" ht="180" outlineLevel="3">
      <c r="A111" s="7" t="s">
        <v>199</v>
      </c>
      <c r="B111" s="7" t="s">
        <v>446</v>
      </c>
      <c r="C111" s="8" t="s">
        <v>200</v>
      </c>
      <c r="D111" s="7" t="s">
        <v>199</v>
      </c>
      <c r="E111" s="22">
        <v>2668000</v>
      </c>
      <c r="F111" s="22">
        <v>2668000</v>
      </c>
      <c r="G111" s="22">
        <v>0</v>
      </c>
      <c r="H111" s="22">
        <v>0</v>
      </c>
      <c r="I111" s="22">
        <v>2598672.8</v>
      </c>
      <c r="J111" s="22">
        <v>2598672.8</v>
      </c>
      <c r="K111" s="22">
        <v>0</v>
      </c>
      <c r="L111" s="22">
        <v>2598672.8</v>
      </c>
      <c r="M111" s="22">
        <v>2598672.8</v>
      </c>
      <c r="N111" s="22">
        <f t="shared" si="6"/>
        <v>-69327.20000000019</v>
      </c>
      <c r="O111" s="19">
        <f t="shared" si="7"/>
        <v>-69327.20000000019</v>
      </c>
      <c r="P111" s="20">
        <f t="shared" si="8"/>
        <v>0.974015292353823</v>
      </c>
      <c r="Q111" s="20">
        <f t="shared" si="9"/>
        <v>0.974015292353823</v>
      </c>
    </row>
    <row r="112" spans="1:17" ht="195" outlineLevel="3">
      <c r="A112" s="7" t="s">
        <v>201</v>
      </c>
      <c r="B112" s="7" t="s">
        <v>447</v>
      </c>
      <c r="C112" s="8" t="s">
        <v>202</v>
      </c>
      <c r="D112" s="7" t="s">
        <v>201</v>
      </c>
      <c r="E112" s="22">
        <v>26200</v>
      </c>
      <c r="F112" s="22">
        <v>10500</v>
      </c>
      <c r="G112" s="22">
        <v>0</v>
      </c>
      <c r="H112" s="22">
        <v>0</v>
      </c>
      <c r="I112" s="22">
        <v>3000</v>
      </c>
      <c r="J112" s="22">
        <v>3000</v>
      </c>
      <c r="K112" s="22">
        <v>0</v>
      </c>
      <c r="L112" s="22">
        <v>3000</v>
      </c>
      <c r="M112" s="22">
        <v>3000</v>
      </c>
      <c r="N112" s="22">
        <f t="shared" si="6"/>
        <v>-23200</v>
      </c>
      <c r="O112" s="19">
        <f t="shared" si="7"/>
        <v>-7500</v>
      </c>
      <c r="P112" s="20">
        <f t="shared" si="8"/>
        <v>0.11450381679389313</v>
      </c>
      <c r="Q112" s="20">
        <f t="shared" si="9"/>
        <v>0.2857142857142857</v>
      </c>
    </row>
    <row r="113" spans="1:17" ht="300" outlineLevel="3">
      <c r="A113" s="7" t="s">
        <v>203</v>
      </c>
      <c r="B113" s="7" t="s">
        <v>448</v>
      </c>
      <c r="C113" s="8" t="s">
        <v>204</v>
      </c>
      <c r="D113" s="7" t="s">
        <v>203</v>
      </c>
      <c r="E113" s="22">
        <v>6966600</v>
      </c>
      <c r="F113" s="22">
        <v>4372191</v>
      </c>
      <c r="G113" s="22">
        <v>0</v>
      </c>
      <c r="H113" s="22">
        <v>0</v>
      </c>
      <c r="I113" s="22">
        <v>4372191</v>
      </c>
      <c r="J113" s="22">
        <v>4372191</v>
      </c>
      <c r="K113" s="22">
        <v>0</v>
      </c>
      <c r="L113" s="22">
        <v>4372191</v>
      </c>
      <c r="M113" s="22">
        <v>4372191</v>
      </c>
      <c r="N113" s="22">
        <f t="shared" si="6"/>
        <v>-2594409</v>
      </c>
      <c r="O113" s="19">
        <f t="shared" si="7"/>
        <v>0</v>
      </c>
      <c r="P113" s="20">
        <f t="shared" si="8"/>
        <v>0.6275932305572303</v>
      </c>
      <c r="Q113" s="20">
        <f t="shared" si="9"/>
        <v>1</v>
      </c>
    </row>
    <row r="114" spans="1:17" ht="300" outlineLevel="3">
      <c r="A114" s="7" t="s">
        <v>205</v>
      </c>
      <c r="B114" s="7" t="s">
        <v>449</v>
      </c>
      <c r="C114" s="8" t="s">
        <v>206</v>
      </c>
      <c r="D114" s="7" t="s">
        <v>205</v>
      </c>
      <c r="E114" s="22">
        <v>465900</v>
      </c>
      <c r="F114" s="22">
        <v>291900</v>
      </c>
      <c r="G114" s="22">
        <v>0</v>
      </c>
      <c r="H114" s="22">
        <v>0</v>
      </c>
      <c r="I114" s="22">
        <v>291900</v>
      </c>
      <c r="J114" s="22">
        <v>291900</v>
      </c>
      <c r="K114" s="22">
        <v>0</v>
      </c>
      <c r="L114" s="22">
        <v>291900</v>
      </c>
      <c r="M114" s="22">
        <v>291900</v>
      </c>
      <c r="N114" s="22">
        <f t="shared" si="6"/>
        <v>-174000</v>
      </c>
      <c r="O114" s="19">
        <f t="shared" si="7"/>
        <v>0</v>
      </c>
      <c r="P114" s="20">
        <f t="shared" si="8"/>
        <v>0.6265292981326465</v>
      </c>
      <c r="Q114" s="20">
        <f t="shared" si="9"/>
        <v>1</v>
      </c>
    </row>
    <row r="115" spans="1:17" ht="165" outlineLevel="3">
      <c r="A115" s="7" t="s">
        <v>207</v>
      </c>
      <c r="B115" s="7" t="s">
        <v>450</v>
      </c>
      <c r="C115" s="8" t="s">
        <v>208</v>
      </c>
      <c r="D115" s="7" t="s">
        <v>207</v>
      </c>
      <c r="E115" s="22">
        <v>33669700</v>
      </c>
      <c r="F115" s="22">
        <v>27000000</v>
      </c>
      <c r="G115" s="22">
        <v>0</v>
      </c>
      <c r="H115" s="22">
        <v>0</v>
      </c>
      <c r="I115" s="22">
        <v>27000000</v>
      </c>
      <c r="J115" s="22">
        <v>27000000</v>
      </c>
      <c r="K115" s="22">
        <v>0</v>
      </c>
      <c r="L115" s="22">
        <v>27000000</v>
      </c>
      <c r="M115" s="22">
        <v>27000000</v>
      </c>
      <c r="N115" s="22">
        <f t="shared" si="6"/>
        <v>-6669700</v>
      </c>
      <c r="O115" s="19">
        <f t="shared" si="7"/>
        <v>0</v>
      </c>
      <c r="P115" s="20">
        <f t="shared" si="8"/>
        <v>0.8019079469077539</v>
      </c>
      <c r="Q115" s="20">
        <f t="shared" si="9"/>
        <v>1</v>
      </c>
    </row>
    <row r="116" spans="1:17" ht="165" outlineLevel="3">
      <c r="A116" s="7" t="s">
        <v>209</v>
      </c>
      <c r="B116" s="7" t="s">
        <v>451</v>
      </c>
      <c r="C116" s="8" t="s">
        <v>210</v>
      </c>
      <c r="D116" s="7" t="s">
        <v>209</v>
      </c>
      <c r="E116" s="22">
        <v>596000</v>
      </c>
      <c r="F116" s="22">
        <v>318000</v>
      </c>
      <c r="G116" s="22">
        <v>0</v>
      </c>
      <c r="H116" s="22">
        <v>0</v>
      </c>
      <c r="I116" s="22">
        <v>309000</v>
      </c>
      <c r="J116" s="22">
        <v>309000</v>
      </c>
      <c r="K116" s="22">
        <v>0</v>
      </c>
      <c r="L116" s="22">
        <v>309000</v>
      </c>
      <c r="M116" s="22">
        <v>309000</v>
      </c>
      <c r="N116" s="22">
        <f t="shared" si="6"/>
        <v>-287000</v>
      </c>
      <c r="O116" s="19">
        <f t="shared" si="7"/>
        <v>-9000</v>
      </c>
      <c r="P116" s="20">
        <f t="shared" si="8"/>
        <v>0.5184563758389261</v>
      </c>
      <c r="Q116" s="20">
        <f t="shared" si="9"/>
        <v>0.9716981132075472</v>
      </c>
    </row>
    <row r="117" spans="1:17" ht="180" outlineLevel="3">
      <c r="A117" s="7" t="s">
        <v>211</v>
      </c>
      <c r="B117" s="7" t="s">
        <v>452</v>
      </c>
      <c r="C117" s="8" t="s">
        <v>212</v>
      </c>
      <c r="D117" s="7" t="s">
        <v>211</v>
      </c>
      <c r="E117" s="22">
        <v>1159300</v>
      </c>
      <c r="F117" s="22">
        <v>545600</v>
      </c>
      <c r="G117" s="22">
        <v>0</v>
      </c>
      <c r="H117" s="22">
        <v>0</v>
      </c>
      <c r="I117" s="22">
        <v>516300</v>
      </c>
      <c r="J117" s="22">
        <v>516300</v>
      </c>
      <c r="K117" s="22">
        <v>0</v>
      </c>
      <c r="L117" s="22">
        <v>516300</v>
      </c>
      <c r="M117" s="22">
        <v>516300</v>
      </c>
      <c r="N117" s="22">
        <f t="shared" si="6"/>
        <v>-643000</v>
      </c>
      <c r="O117" s="19">
        <f t="shared" si="7"/>
        <v>-29300</v>
      </c>
      <c r="P117" s="20">
        <f t="shared" si="8"/>
        <v>0.44535495557664107</v>
      </c>
      <c r="Q117" s="20">
        <f t="shared" si="9"/>
        <v>0.9462976539589443</v>
      </c>
    </row>
    <row r="118" spans="1:17" ht="180" outlineLevel="3">
      <c r="A118" s="7" t="s">
        <v>213</v>
      </c>
      <c r="B118" s="7" t="s">
        <v>453</v>
      </c>
      <c r="C118" s="8" t="s">
        <v>214</v>
      </c>
      <c r="D118" s="7" t="s">
        <v>213</v>
      </c>
      <c r="E118" s="22">
        <v>9200</v>
      </c>
      <c r="F118" s="22">
        <v>4500</v>
      </c>
      <c r="G118" s="22">
        <v>0</v>
      </c>
      <c r="H118" s="22">
        <v>0</v>
      </c>
      <c r="I118" s="22">
        <v>4500</v>
      </c>
      <c r="J118" s="22">
        <v>4500</v>
      </c>
      <c r="K118" s="22">
        <v>0</v>
      </c>
      <c r="L118" s="22">
        <v>4500</v>
      </c>
      <c r="M118" s="22">
        <v>4500</v>
      </c>
      <c r="N118" s="22">
        <f t="shared" si="6"/>
        <v>-4700</v>
      </c>
      <c r="O118" s="19">
        <f t="shared" si="7"/>
        <v>0</v>
      </c>
      <c r="P118" s="20">
        <f t="shared" si="8"/>
        <v>0.4891304347826087</v>
      </c>
      <c r="Q118" s="20">
        <f t="shared" si="9"/>
        <v>1</v>
      </c>
    </row>
    <row r="119" spans="1:17" ht="180" outlineLevel="3">
      <c r="A119" s="7" t="s">
        <v>215</v>
      </c>
      <c r="B119" s="7" t="s">
        <v>454</v>
      </c>
      <c r="C119" s="8" t="s">
        <v>216</v>
      </c>
      <c r="D119" s="7" t="s">
        <v>215</v>
      </c>
      <c r="E119" s="22">
        <v>194150933</v>
      </c>
      <c r="F119" s="22">
        <v>92154400</v>
      </c>
      <c r="G119" s="22">
        <v>0</v>
      </c>
      <c r="H119" s="22">
        <v>0</v>
      </c>
      <c r="I119" s="22">
        <v>92154400</v>
      </c>
      <c r="J119" s="22">
        <v>92154400</v>
      </c>
      <c r="K119" s="22">
        <v>0</v>
      </c>
      <c r="L119" s="22">
        <v>92154400</v>
      </c>
      <c r="M119" s="22">
        <v>92154400</v>
      </c>
      <c r="N119" s="22">
        <f t="shared" si="6"/>
        <v>-101996533</v>
      </c>
      <c r="O119" s="19">
        <f t="shared" si="7"/>
        <v>0</v>
      </c>
      <c r="P119" s="20">
        <f t="shared" si="8"/>
        <v>0.4746533976223539</v>
      </c>
      <c r="Q119" s="20">
        <f t="shared" si="9"/>
        <v>1</v>
      </c>
    </row>
    <row r="120" spans="1:17" ht="180" outlineLevel="3">
      <c r="A120" s="7" t="s">
        <v>217</v>
      </c>
      <c r="B120" s="7" t="s">
        <v>455</v>
      </c>
      <c r="C120" s="8" t="s">
        <v>218</v>
      </c>
      <c r="D120" s="7" t="s">
        <v>217</v>
      </c>
      <c r="E120" s="22">
        <v>3429927</v>
      </c>
      <c r="F120" s="22">
        <v>1105000</v>
      </c>
      <c r="G120" s="22">
        <v>0</v>
      </c>
      <c r="H120" s="22">
        <v>0</v>
      </c>
      <c r="I120" s="22">
        <v>1105000</v>
      </c>
      <c r="J120" s="22">
        <v>1105000</v>
      </c>
      <c r="K120" s="22">
        <v>0</v>
      </c>
      <c r="L120" s="22">
        <v>1105000</v>
      </c>
      <c r="M120" s="22">
        <v>1105000</v>
      </c>
      <c r="N120" s="22">
        <f t="shared" si="6"/>
        <v>-2324927</v>
      </c>
      <c r="O120" s="19">
        <f t="shared" si="7"/>
        <v>0</v>
      </c>
      <c r="P120" s="20">
        <f t="shared" si="8"/>
        <v>0.32216429096012833</v>
      </c>
      <c r="Q120" s="20">
        <f t="shared" si="9"/>
        <v>1</v>
      </c>
    </row>
    <row r="121" spans="1:17" ht="240" outlineLevel="3">
      <c r="A121" s="7" t="s">
        <v>219</v>
      </c>
      <c r="B121" s="7" t="s">
        <v>456</v>
      </c>
      <c r="C121" s="8" t="s">
        <v>220</v>
      </c>
      <c r="D121" s="7" t="s">
        <v>219</v>
      </c>
      <c r="E121" s="22">
        <v>58928800</v>
      </c>
      <c r="F121" s="22">
        <v>31698000</v>
      </c>
      <c r="G121" s="22">
        <v>0</v>
      </c>
      <c r="H121" s="22">
        <v>0</v>
      </c>
      <c r="I121" s="22">
        <v>26146000</v>
      </c>
      <c r="J121" s="22">
        <v>26146000</v>
      </c>
      <c r="K121" s="22">
        <v>0</v>
      </c>
      <c r="L121" s="22">
        <v>26146000</v>
      </c>
      <c r="M121" s="22">
        <v>26146000</v>
      </c>
      <c r="N121" s="22">
        <f t="shared" si="6"/>
        <v>-32782800</v>
      </c>
      <c r="O121" s="19">
        <f t="shared" si="7"/>
        <v>-5552000</v>
      </c>
      <c r="P121" s="20">
        <f t="shared" si="8"/>
        <v>0.4436879759981537</v>
      </c>
      <c r="Q121" s="20">
        <f t="shared" si="9"/>
        <v>0.8248469935011673</v>
      </c>
    </row>
    <row r="122" spans="1:17" ht="255" outlineLevel="3">
      <c r="A122" s="7" t="s">
        <v>221</v>
      </c>
      <c r="B122" s="7" t="s">
        <v>457</v>
      </c>
      <c r="C122" s="8" t="s">
        <v>222</v>
      </c>
      <c r="D122" s="7" t="s">
        <v>221</v>
      </c>
      <c r="E122" s="22">
        <v>17883100</v>
      </c>
      <c r="F122" s="22">
        <v>10200000</v>
      </c>
      <c r="G122" s="22">
        <v>0</v>
      </c>
      <c r="H122" s="22">
        <v>0</v>
      </c>
      <c r="I122" s="22">
        <v>9000000</v>
      </c>
      <c r="J122" s="22">
        <v>9000000</v>
      </c>
      <c r="K122" s="22">
        <v>0</v>
      </c>
      <c r="L122" s="22">
        <v>9000000</v>
      </c>
      <c r="M122" s="22">
        <v>9000000</v>
      </c>
      <c r="N122" s="22">
        <f t="shared" si="6"/>
        <v>-8883100</v>
      </c>
      <c r="O122" s="19">
        <f t="shared" si="7"/>
        <v>-1200000</v>
      </c>
      <c r="P122" s="20">
        <f t="shared" si="8"/>
        <v>0.503268448982559</v>
      </c>
      <c r="Q122" s="20">
        <f t="shared" si="9"/>
        <v>0.8823529411764706</v>
      </c>
    </row>
    <row r="123" spans="1:17" ht="225" outlineLevel="3">
      <c r="A123" s="7" t="s">
        <v>223</v>
      </c>
      <c r="B123" s="7" t="s">
        <v>458</v>
      </c>
      <c r="C123" s="8" t="s">
        <v>224</v>
      </c>
      <c r="D123" s="7" t="s">
        <v>223</v>
      </c>
      <c r="E123" s="22">
        <v>729600</v>
      </c>
      <c r="F123" s="22">
        <v>313500</v>
      </c>
      <c r="G123" s="22">
        <v>0</v>
      </c>
      <c r="H123" s="22">
        <v>0</v>
      </c>
      <c r="I123" s="22">
        <v>313500</v>
      </c>
      <c r="J123" s="22">
        <v>313500</v>
      </c>
      <c r="K123" s="22">
        <v>0</v>
      </c>
      <c r="L123" s="22">
        <v>313500</v>
      </c>
      <c r="M123" s="22">
        <v>313500</v>
      </c>
      <c r="N123" s="22">
        <f t="shared" si="6"/>
        <v>-416100</v>
      </c>
      <c r="O123" s="19">
        <f t="shared" si="7"/>
        <v>0</v>
      </c>
      <c r="P123" s="20">
        <f t="shared" si="8"/>
        <v>0.4296875</v>
      </c>
      <c r="Q123" s="20">
        <f t="shared" si="9"/>
        <v>1</v>
      </c>
    </row>
    <row r="124" spans="1:17" ht="300" outlineLevel="3">
      <c r="A124" s="7" t="s">
        <v>225</v>
      </c>
      <c r="B124" s="7" t="s">
        <v>459</v>
      </c>
      <c r="C124" s="8" t="s">
        <v>226</v>
      </c>
      <c r="D124" s="7" t="s">
        <v>225</v>
      </c>
      <c r="E124" s="22">
        <v>247292</v>
      </c>
      <c r="F124" s="22">
        <v>112000</v>
      </c>
      <c r="G124" s="22">
        <v>0</v>
      </c>
      <c r="H124" s="22">
        <v>0</v>
      </c>
      <c r="I124" s="22">
        <v>112000</v>
      </c>
      <c r="J124" s="22">
        <v>112000</v>
      </c>
      <c r="K124" s="22">
        <v>0</v>
      </c>
      <c r="L124" s="22">
        <v>112000</v>
      </c>
      <c r="M124" s="22">
        <v>112000</v>
      </c>
      <c r="N124" s="22">
        <f t="shared" si="6"/>
        <v>-135292</v>
      </c>
      <c r="O124" s="19">
        <f t="shared" si="7"/>
        <v>0</v>
      </c>
      <c r="P124" s="20">
        <f t="shared" si="8"/>
        <v>0.45290587645374697</v>
      </c>
      <c r="Q124" s="20">
        <f t="shared" si="9"/>
        <v>1</v>
      </c>
    </row>
    <row r="125" spans="1:17" ht="300" outlineLevel="3">
      <c r="A125" s="7" t="s">
        <v>227</v>
      </c>
      <c r="B125" s="7" t="s">
        <v>460</v>
      </c>
      <c r="C125" s="8" t="s">
        <v>228</v>
      </c>
      <c r="D125" s="7" t="s">
        <v>227</v>
      </c>
      <c r="E125" s="22">
        <v>2785</v>
      </c>
      <c r="F125" s="22">
        <v>400</v>
      </c>
      <c r="G125" s="22">
        <v>0</v>
      </c>
      <c r="H125" s="22">
        <v>0</v>
      </c>
      <c r="I125" s="22">
        <v>400</v>
      </c>
      <c r="J125" s="22">
        <v>400</v>
      </c>
      <c r="K125" s="22">
        <v>0</v>
      </c>
      <c r="L125" s="22">
        <v>400</v>
      </c>
      <c r="M125" s="22">
        <v>400</v>
      </c>
      <c r="N125" s="22">
        <f t="shared" si="6"/>
        <v>-2385</v>
      </c>
      <c r="O125" s="19">
        <f t="shared" si="7"/>
        <v>0</v>
      </c>
      <c r="P125" s="20">
        <f t="shared" si="8"/>
        <v>0.1436265709156194</v>
      </c>
      <c r="Q125" s="20">
        <f t="shared" si="9"/>
        <v>1</v>
      </c>
    </row>
    <row r="126" spans="1:17" ht="165" outlineLevel="3">
      <c r="A126" s="7" t="s">
        <v>229</v>
      </c>
      <c r="B126" s="7" t="s">
        <v>461</v>
      </c>
      <c r="C126" s="8" t="s">
        <v>230</v>
      </c>
      <c r="D126" s="7" t="s">
        <v>229</v>
      </c>
      <c r="E126" s="22">
        <v>748900</v>
      </c>
      <c r="F126" s="22">
        <v>300000</v>
      </c>
      <c r="G126" s="22">
        <v>0</v>
      </c>
      <c r="H126" s="22">
        <v>0</v>
      </c>
      <c r="I126" s="22">
        <v>300000</v>
      </c>
      <c r="J126" s="22">
        <v>300000</v>
      </c>
      <c r="K126" s="22">
        <v>0</v>
      </c>
      <c r="L126" s="22">
        <v>300000</v>
      </c>
      <c r="M126" s="22">
        <v>300000</v>
      </c>
      <c r="N126" s="22">
        <f t="shared" si="6"/>
        <v>-448900</v>
      </c>
      <c r="O126" s="19">
        <f t="shared" si="7"/>
        <v>0</v>
      </c>
      <c r="P126" s="20">
        <f t="shared" si="8"/>
        <v>0.40058752837494993</v>
      </c>
      <c r="Q126" s="20">
        <f t="shared" si="9"/>
        <v>1</v>
      </c>
    </row>
    <row r="127" spans="1:17" ht="180" outlineLevel="3">
      <c r="A127" s="7" t="s">
        <v>231</v>
      </c>
      <c r="B127" s="7" t="s">
        <v>462</v>
      </c>
      <c r="C127" s="8" t="s">
        <v>232</v>
      </c>
      <c r="D127" s="7" t="s">
        <v>231</v>
      </c>
      <c r="E127" s="22">
        <v>931800</v>
      </c>
      <c r="F127" s="22">
        <v>480000</v>
      </c>
      <c r="G127" s="22">
        <v>0</v>
      </c>
      <c r="H127" s="22">
        <v>0</v>
      </c>
      <c r="I127" s="22">
        <v>451000</v>
      </c>
      <c r="J127" s="22">
        <v>451000</v>
      </c>
      <c r="K127" s="22">
        <v>0</v>
      </c>
      <c r="L127" s="22">
        <v>451000</v>
      </c>
      <c r="M127" s="22">
        <v>451000</v>
      </c>
      <c r="N127" s="22">
        <f t="shared" si="6"/>
        <v>-480800</v>
      </c>
      <c r="O127" s="19">
        <f t="shared" si="7"/>
        <v>-29000</v>
      </c>
      <c r="P127" s="20">
        <f t="shared" si="8"/>
        <v>0.48400944408671387</v>
      </c>
      <c r="Q127" s="20">
        <f t="shared" si="9"/>
        <v>0.9395833333333333</v>
      </c>
    </row>
    <row r="128" spans="1:17" ht="240" outlineLevel="3">
      <c r="A128" s="7" t="s">
        <v>233</v>
      </c>
      <c r="B128" s="7" t="s">
        <v>463</v>
      </c>
      <c r="C128" s="8" t="s">
        <v>234</v>
      </c>
      <c r="D128" s="7" t="s">
        <v>233</v>
      </c>
      <c r="E128" s="22">
        <v>55400</v>
      </c>
      <c r="F128" s="22">
        <v>29000</v>
      </c>
      <c r="G128" s="22">
        <v>0</v>
      </c>
      <c r="H128" s="22">
        <v>0</v>
      </c>
      <c r="I128" s="22">
        <v>29000</v>
      </c>
      <c r="J128" s="22">
        <v>29000</v>
      </c>
      <c r="K128" s="22">
        <v>0</v>
      </c>
      <c r="L128" s="22">
        <v>29000</v>
      </c>
      <c r="M128" s="22">
        <v>29000</v>
      </c>
      <c r="N128" s="22">
        <f t="shared" si="6"/>
        <v>-26400</v>
      </c>
      <c r="O128" s="19">
        <f t="shared" si="7"/>
        <v>0</v>
      </c>
      <c r="P128" s="20">
        <f t="shared" si="8"/>
        <v>0.5234657039711191</v>
      </c>
      <c r="Q128" s="20">
        <f t="shared" si="9"/>
        <v>1</v>
      </c>
    </row>
    <row r="129" spans="1:17" ht="180" outlineLevel="3">
      <c r="A129" s="7" t="s">
        <v>235</v>
      </c>
      <c r="B129" s="7" t="s">
        <v>464</v>
      </c>
      <c r="C129" s="8" t="s">
        <v>236</v>
      </c>
      <c r="D129" s="7" t="s">
        <v>235</v>
      </c>
      <c r="E129" s="22">
        <v>32900</v>
      </c>
      <c r="F129" s="22">
        <v>3000</v>
      </c>
      <c r="G129" s="22">
        <v>0</v>
      </c>
      <c r="H129" s="22">
        <v>0</v>
      </c>
      <c r="I129" s="22">
        <v>2000</v>
      </c>
      <c r="J129" s="22">
        <v>2000</v>
      </c>
      <c r="K129" s="22">
        <v>0</v>
      </c>
      <c r="L129" s="22">
        <v>2000</v>
      </c>
      <c r="M129" s="22">
        <v>2000</v>
      </c>
      <c r="N129" s="22">
        <f t="shared" si="6"/>
        <v>-30900</v>
      </c>
      <c r="O129" s="19">
        <f t="shared" si="7"/>
        <v>-1000</v>
      </c>
      <c r="P129" s="20">
        <f t="shared" si="8"/>
        <v>0.060790273556231005</v>
      </c>
      <c r="Q129" s="20">
        <f t="shared" si="9"/>
        <v>0.6666666666666666</v>
      </c>
    </row>
    <row r="130" spans="1:17" ht="195" outlineLevel="3">
      <c r="A130" s="7" t="s">
        <v>237</v>
      </c>
      <c r="B130" s="7" t="s">
        <v>465</v>
      </c>
      <c r="C130" s="8" t="s">
        <v>238</v>
      </c>
      <c r="D130" s="7" t="s">
        <v>237</v>
      </c>
      <c r="E130" s="22">
        <v>13500</v>
      </c>
      <c r="F130" s="22">
        <v>13500</v>
      </c>
      <c r="G130" s="22">
        <v>0</v>
      </c>
      <c r="H130" s="22">
        <v>0</v>
      </c>
      <c r="I130" s="22">
        <v>13500</v>
      </c>
      <c r="J130" s="22">
        <v>13500</v>
      </c>
      <c r="K130" s="22">
        <v>0</v>
      </c>
      <c r="L130" s="22">
        <v>13500</v>
      </c>
      <c r="M130" s="22">
        <v>13500</v>
      </c>
      <c r="N130" s="22">
        <f t="shared" si="6"/>
        <v>0</v>
      </c>
      <c r="O130" s="19">
        <f t="shared" si="7"/>
        <v>0</v>
      </c>
      <c r="P130" s="20">
        <f t="shared" si="8"/>
        <v>1</v>
      </c>
      <c r="Q130" s="20">
        <f t="shared" si="9"/>
        <v>1</v>
      </c>
    </row>
    <row r="131" spans="1:17" ht="195" outlineLevel="3">
      <c r="A131" s="7" t="s">
        <v>239</v>
      </c>
      <c r="B131" s="7" t="s">
        <v>466</v>
      </c>
      <c r="C131" s="8" t="s">
        <v>240</v>
      </c>
      <c r="D131" s="7" t="s">
        <v>239</v>
      </c>
      <c r="E131" s="22">
        <v>116100</v>
      </c>
      <c r="F131" s="22">
        <v>60000</v>
      </c>
      <c r="G131" s="22">
        <v>0</v>
      </c>
      <c r="H131" s="22">
        <v>0</v>
      </c>
      <c r="I131" s="22">
        <v>50000</v>
      </c>
      <c r="J131" s="22">
        <v>50000</v>
      </c>
      <c r="K131" s="22">
        <v>0</v>
      </c>
      <c r="L131" s="22">
        <v>50000</v>
      </c>
      <c r="M131" s="22">
        <v>50000</v>
      </c>
      <c r="N131" s="22">
        <f t="shared" si="6"/>
        <v>-66100</v>
      </c>
      <c r="O131" s="19">
        <f t="shared" si="7"/>
        <v>-10000</v>
      </c>
      <c r="P131" s="20">
        <f t="shared" si="8"/>
        <v>0.4306632213608958</v>
      </c>
      <c r="Q131" s="20">
        <f t="shared" si="9"/>
        <v>0.8333333333333334</v>
      </c>
    </row>
    <row r="132" spans="1:17" ht="300" outlineLevel="3">
      <c r="A132" s="7" t="s">
        <v>241</v>
      </c>
      <c r="B132" s="7" t="s">
        <v>467</v>
      </c>
      <c r="C132" s="8" t="s">
        <v>242</v>
      </c>
      <c r="D132" s="7" t="s">
        <v>241</v>
      </c>
      <c r="E132" s="22">
        <v>20035.9</v>
      </c>
      <c r="F132" s="22">
        <v>9300</v>
      </c>
      <c r="G132" s="22">
        <v>0</v>
      </c>
      <c r="H132" s="22">
        <v>0</v>
      </c>
      <c r="I132" s="22">
        <v>9300</v>
      </c>
      <c r="J132" s="22">
        <v>9300</v>
      </c>
      <c r="K132" s="22">
        <v>0</v>
      </c>
      <c r="L132" s="22">
        <v>9300</v>
      </c>
      <c r="M132" s="22">
        <v>9300</v>
      </c>
      <c r="N132" s="22">
        <f t="shared" si="6"/>
        <v>-10735.900000000001</v>
      </c>
      <c r="O132" s="19">
        <f t="shared" si="7"/>
        <v>0</v>
      </c>
      <c r="P132" s="20">
        <f t="shared" si="8"/>
        <v>0.46416682055709996</v>
      </c>
      <c r="Q132" s="20">
        <f t="shared" si="9"/>
        <v>1</v>
      </c>
    </row>
    <row r="133" spans="1:17" ht="225" outlineLevel="3">
      <c r="A133" s="7" t="s">
        <v>243</v>
      </c>
      <c r="B133" s="7" t="s">
        <v>468</v>
      </c>
      <c r="C133" s="8" t="s">
        <v>244</v>
      </c>
      <c r="D133" s="7" t="s">
        <v>243</v>
      </c>
      <c r="E133" s="22">
        <v>389900</v>
      </c>
      <c r="F133" s="22">
        <v>192000</v>
      </c>
      <c r="G133" s="22">
        <v>0</v>
      </c>
      <c r="H133" s="22">
        <v>0</v>
      </c>
      <c r="I133" s="22">
        <v>124000</v>
      </c>
      <c r="J133" s="22">
        <v>124000</v>
      </c>
      <c r="K133" s="22">
        <v>0</v>
      </c>
      <c r="L133" s="22">
        <v>124000</v>
      </c>
      <c r="M133" s="22">
        <v>124000</v>
      </c>
      <c r="N133" s="22">
        <f t="shared" si="6"/>
        <v>-265900</v>
      </c>
      <c r="O133" s="19">
        <f t="shared" si="7"/>
        <v>-68000</v>
      </c>
      <c r="P133" s="20">
        <f t="shared" si="8"/>
        <v>0.31803026417030006</v>
      </c>
      <c r="Q133" s="20">
        <f t="shared" si="9"/>
        <v>0.6458333333333334</v>
      </c>
    </row>
    <row r="134" spans="1:17" ht="270" outlineLevel="3">
      <c r="A134" s="7" t="s">
        <v>245</v>
      </c>
      <c r="B134" s="7" t="s">
        <v>469</v>
      </c>
      <c r="C134" s="8" t="s">
        <v>246</v>
      </c>
      <c r="D134" s="7" t="s">
        <v>245</v>
      </c>
      <c r="E134" s="22">
        <v>57690</v>
      </c>
      <c r="F134" s="22">
        <v>32851.8</v>
      </c>
      <c r="G134" s="22">
        <v>0</v>
      </c>
      <c r="H134" s="22">
        <v>0</v>
      </c>
      <c r="I134" s="22">
        <v>23361.8</v>
      </c>
      <c r="J134" s="22">
        <v>23361.8</v>
      </c>
      <c r="K134" s="22">
        <v>0</v>
      </c>
      <c r="L134" s="22">
        <v>23361.8</v>
      </c>
      <c r="M134" s="22">
        <v>23361.8</v>
      </c>
      <c r="N134" s="22">
        <f t="shared" si="6"/>
        <v>-34328.2</v>
      </c>
      <c r="O134" s="19">
        <f t="shared" si="7"/>
        <v>-9490.000000000004</v>
      </c>
      <c r="P134" s="20">
        <f t="shared" si="8"/>
        <v>0.40495406482925983</v>
      </c>
      <c r="Q134" s="20">
        <f t="shared" si="9"/>
        <v>0.7111269397719454</v>
      </c>
    </row>
    <row r="135" spans="1:17" ht="225" outlineLevel="3">
      <c r="A135" s="7" t="s">
        <v>247</v>
      </c>
      <c r="B135" s="7" t="s">
        <v>470</v>
      </c>
      <c r="C135" s="8" t="s">
        <v>248</v>
      </c>
      <c r="D135" s="7" t="s">
        <v>247</v>
      </c>
      <c r="E135" s="22">
        <v>33965</v>
      </c>
      <c r="F135" s="22">
        <v>200</v>
      </c>
      <c r="G135" s="22">
        <v>0</v>
      </c>
      <c r="H135" s="22">
        <v>0</v>
      </c>
      <c r="I135" s="22">
        <v>200</v>
      </c>
      <c r="J135" s="22">
        <v>200</v>
      </c>
      <c r="K135" s="22">
        <v>0</v>
      </c>
      <c r="L135" s="22">
        <v>200</v>
      </c>
      <c r="M135" s="22">
        <v>200</v>
      </c>
      <c r="N135" s="22">
        <f t="shared" si="6"/>
        <v>-33765</v>
      </c>
      <c r="O135" s="19">
        <f t="shared" si="7"/>
        <v>0</v>
      </c>
      <c r="P135" s="20">
        <f t="shared" si="8"/>
        <v>0.005888414544383925</v>
      </c>
      <c r="Q135" s="20">
        <f t="shared" si="9"/>
        <v>1</v>
      </c>
    </row>
    <row r="136" spans="1:17" ht="240" outlineLevel="3">
      <c r="A136" s="7" t="s">
        <v>249</v>
      </c>
      <c r="B136" s="7" t="s">
        <v>471</v>
      </c>
      <c r="C136" s="8" t="s">
        <v>250</v>
      </c>
      <c r="D136" s="7" t="s">
        <v>249</v>
      </c>
      <c r="E136" s="22">
        <v>500900</v>
      </c>
      <c r="F136" s="22">
        <v>270000</v>
      </c>
      <c r="G136" s="22">
        <v>0</v>
      </c>
      <c r="H136" s="22">
        <v>0</v>
      </c>
      <c r="I136" s="22">
        <v>270000</v>
      </c>
      <c r="J136" s="22">
        <v>270000</v>
      </c>
      <c r="K136" s="22">
        <v>0</v>
      </c>
      <c r="L136" s="22">
        <v>270000</v>
      </c>
      <c r="M136" s="22">
        <v>270000</v>
      </c>
      <c r="N136" s="22">
        <f t="shared" si="6"/>
        <v>-230900</v>
      </c>
      <c r="O136" s="19">
        <f t="shared" si="7"/>
        <v>0</v>
      </c>
      <c r="P136" s="20">
        <f t="shared" si="8"/>
        <v>0.5390297464563785</v>
      </c>
      <c r="Q136" s="20">
        <f t="shared" si="9"/>
        <v>1</v>
      </c>
    </row>
    <row r="137" spans="1:17" ht="210" outlineLevel="3">
      <c r="A137" s="7" t="s">
        <v>251</v>
      </c>
      <c r="B137" s="7" t="s">
        <v>472</v>
      </c>
      <c r="C137" s="8" t="s">
        <v>252</v>
      </c>
      <c r="D137" s="7" t="s">
        <v>251</v>
      </c>
      <c r="E137" s="22">
        <v>963872</v>
      </c>
      <c r="F137" s="22">
        <v>466572</v>
      </c>
      <c r="G137" s="22">
        <v>0</v>
      </c>
      <c r="H137" s="22">
        <v>0</v>
      </c>
      <c r="I137" s="22">
        <v>405800</v>
      </c>
      <c r="J137" s="22">
        <v>405800</v>
      </c>
      <c r="K137" s="22">
        <v>0</v>
      </c>
      <c r="L137" s="22">
        <v>405800</v>
      </c>
      <c r="M137" s="22">
        <v>405800</v>
      </c>
      <c r="N137" s="22">
        <f t="shared" si="6"/>
        <v>-558072</v>
      </c>
      <c r="O137" s="19">
        <f t="shared" si="7"/>
        <v>-60772</v>
      </c>
      <c r="P137" s="20">
        <f t="shared" si="8"/>
        <v>0.4210102586235517</v>
      </c>
      <c r="Q137" s="20">
        <f t="shared" si="9"/>
        <v>0.8697478631379508</v>
      </c>
    </row>
    <row r="138" spans="1:17" ht="120" outlineLevel="3">
      <c r="A138" s="7" t="s">
        <v>253</v>
      </c>
      <c r="B138" s="7" t="s">
        <v>473</v>
      </c>
      <c r="C138" s="8" t="s">
        <v>254</v>
      </c>
      <c r="D138" s="7" t="s">
        <v>253</v>
      </c>
      <c r="E138" s="22">
        <v>823898.6</v>
      </c>
      <c r="F138" s="22">
        <v>280000</v>
      </c>
      <c r="G138" s="22">
        <v>0</v>
      </c>
      <c r="H138" s="22">
        <v>0</v>
      </c>
      <c r="I138" s="22">
        <v>280000</v>
      </c>
      <c r="J138" s="22">
        <v>280000</v>
      </c>
      <c r="K138" s="22">
        <v>0</v>
      </c>
      <c r="L138" s="22">
        <v>280000</v>
      </c>
      <c r="M138" s="22">
        <v>280000</v>
      </c>
      <c r="N138" s="22">
        <f aca="true" t="shared" si="10" ref="N138:N178">M138-E138</f>
        <v>-543898.6</v>
      </c>
      <c r="O138" s="19">
        <f aca="true" t="shared" si="11" ref="O138:O178">M138-F138</f>
        <v>0</v>
      </c>
      <c r="P138" s="20">
        <f aca="true" t="shared" si="12" ref="P138:P178">M138/E138</f>
        <v>0.3398476463001636</v>
      </c>
      <c r="Q138" s="20">
        <f aca="true" t="shared" si="13" ref="Q138:Q178">M138/F138</f>
        <v>1</v>
      </c>
    </row>
    <row r="139" spans="1:17" ht="150" outlineLevel="3">
      <c r="A139" s="7" t="s">
        <v>255</v>
      </c>
      <c r="B139" s="7" t="s">
        <v>474</v>
      </c>
      <c r="C139" s="8" t="s">
        <v>256</v>
      </c>
      <c r="D139" s="7" t="s">
        <v>255</v>
      </c>
      <c r="E139" s="22">
        <v>108000</v>
      </c>
      <c r="F139" s="22">
        <v>52367.5</v>
      </c>
      <c r="G139" s="22">
        <v>0</v>
      </c>
      <c r="H139" s="22">
        <v>0</v>
      </c>
      <c r="I139" s="22">
        <v>52367.5</v>
      </c>
      <c r="J139" s="22">
        <v>52367.5</v>
      </c>
      <c r="K139" s="22">
        <v>0</v>
      </c>
      <c r="L139" s="22">
        <v>52367.5</v>
      </c>
      <c r="M139" s="22">
        <v>52367.5</v>
      </c>
      <c r="N139" s="22">
        <f t="shared" si="10"/>
        <v>-55632.5</v>
      </c>
      <c r="O139" s="19">
        <f t="shared" si="11"/>
        <v>0</v>
      </c>
      <c r="P139" s="20">
        <f t="shared" si="12"/>
        <v>0.48488425925925926</v>
      </c>
      <c r="Q139" s="20">
        <f t="shared" si="13"/>
        <v>1</v>
      </c>
    </row>
    <row r="140" spans="1:17" ht="135" outlineLevel="3">
      <c r="A140" s="7" t="s">
        <v>257</v>
      </c>
      <c r="B140" s="7" t="s">
        <v>475</v>
      </c>
      <c r="C140" s="8" t="s">
        <v>258</v>
      </c>
      <c r="D140" s="7" t="s">
        <v>257</v>
      </c>
      <c r="E140" s="22">
        <v>14760</v>
      </c>
      <c r="F140" s="22">
        <v>0</v>
      </c>
      <c r="G140" s="22">
        <v>0</v>
      </c>
      <c r="H140" s="22">
        <v>0</v>
      </c>
      <c r="I140" s="22">
        <v>0</v>
      </c>
      <c r="J140" s="22">
        <v>0</v>
      </c>
      <c r="K140" s="22">
        <v>0</v>
      </c>
      <c r="L140" s="22">
        <v>0</v>
      </c>
      <c r="M140" s="22">
        <v>0</v>
      </c>
      <c r="N140" s="22">
        <f t="shared" si="10"/>
        <v>-14760</v>
      </c>
      <c r="O140" s="19">
        <f t="shared" si="11"/>
        <v>0</v>
      </c>
      <c r="P140" s="20">
        <f t="shared" si="12"/>
        <v>0</v>
      </c>
      <c r="Q140" s="20"/>
    </row>
    <row r="141" spans="1:17" ht="180" outlineLevel="3">
      <c r="A141" s="7" t="s">
        <v>259</v>
      </c>
      <c r="B141" s="7" t="s">
        <v>476</v>
      </c>
      <c r="C141" s="8" t="s">
        <v>260</v>
      </c>
      <c r="D141" s="7" t="s">
        <v>259</v>
      </c>
      <c r="E141" s="22">
        <v>28685500</v>
      </c>
      <c r="F141" s="22">
        <v>13468916</v>
      </c>
      <c r="G141" s="22">
        <v>0</v>
      </c>
      <c r="H141" s="22">
        <v>0</v>
      </c>
      <c r="I141" s="22">
        <v>13468916</v>
      </c>
      <c r="J141" s="22">
        <v>13468916</v>
      </c>
      <c r="K141" s="22">
        <v>0</v>
      </c>
      <c r="L141" s="22">
        <v>13468916</v>
      </c>
      <c r="M141" s="22">
        <v>13468916</v>
      </c>
      <c r="N141" s="22">
        <f t="shared" si="10"/>
        <v>-15216584</v>
      </c>
      <c r="O141" s="19">
        <f t="shared" si="11"/>
        <v>0</v>
      </c>
      <c r="P141" s="20">
        <f t="shared" si="12"/>
        <v>0.4695374318035244</v>
      </c>
      <c r="Q141" s="20">
        <f t="shared" si="13"/>
        <v>1</v>
      </c>
    </row>
    <row r="142" spans="1:17" ht="165" outlineLevel="3">
      <c r="A142" s="7" t="s">
        <v>261</v>
      </c>
      <c r="B142" s="7" t="s">
        <v>477</v>
      </c>
      <c r="C142" s="8" t="s">
        <v>262</v>
      </c>
      <c r="D142" s="7" t="s">
        <v>261</v>
      </c>
      <c r="E142" s="22">
        <v>1323200</v>
      </c>
      <c r="F142" s="22">
        <v>600000</v>
      </c>
      <c r="G142" s="22">
        <v>0</v>
      </c>
      <c r="H142" s="22">
        <v>0</v>
      </c>
      <c r="I142" s="22">
        <v>600000</v>
      </c>
      <c r="J142" s="22">
        <v>600000</v>
      </c>
      <c r="K142" s="22">
        <v>0</v>
      </c>
      <c r="L142" s="22">
        <v>600000</v>
      </c>
      <c r="M142" s="22">
        <v>600000</v>
      </c>
      <c r="N142" s="22">
        <f t="shared" si="10"/>
        <v>-723200</v>
      </c>
      <c r="O142" s="19">
        <f t="shared" si="11"/>
        <v>0</v>
      </c>
      <c r="P142" s="20">
        <f t="shared" si="12"/>
        <v>0.4534461910519952</v>
      </c>
      <c r="Q142" s="20">
        <f t="shared" si="13"/>
        <v>1</v>
      </c>
    </row>
    <row r="143" spans="1:17" ht="255" outlineLevel="3">
      <c r="A143" s="7" t="s">
        <v>263</v>
      </c>
      <c r="B143" s="7" t="s">
        <v>478</v>
      </c>
      <c r="C143" s="8" t="s">
        <v>264</v>
      </c>
      <c r="D143" s="7" t="s">
        <v>263</v>
      </c>
      <c r="E143" s="22">
        <v>684500</v>
      </c>
      <c r="F143" s="22">
        <v>342000</v>
      </c>
      <c r="G143" s="22">
        <v>0</v>
      </c>
      <c r="H143" s="22">
        <v>0</v>
      </c>
      <c r="I143" s="22">
        <v>342000</v>
      </c>
      <c r="J143" s="22">
        <v>342000</v>
      </c>
      <c r="K143" s="22">
        <v>0</v>
      </c>
      <c r="L143" s="22">
        <v>342000</v>
      </c>
      <c r="M143" s="22">
        <v>342000</v>
      </c>
      <c r="N143" s="22">
        <f t="shared" si="10"/>
        <v>-342500</v>
      </c>
      <c r="O143" s="19">
        <f t="shared" si="11"/>
        <v>0</v>
      </c>
      <c r="P143" s="20">
        <f t="shared" si="12"/>
        <v>0.4996347699050402</v>
      </c>
      <c r="Q143" s="20">
        <f t="shared" si="13"/>
        <v>1</v>
      </c>
    </row>
    <row r="144" spans="1:17" ht="180" outlineLevel="3">
      <c r="A144" s="7" t="s">
        <v>265</v>
      </c>
      <c r="B144" s="7" t="s">
        <v>479</v>
      </c>
      <c r="C144" s="8" t="s">
        <v>266</v>
      </c>
      <c r="D144" s="7" t="s">
        <v>265</v>
      </c>
      <c r="E144" s="22">
        <v>19700</v>
      </c>
      <c r="F144" s="22">
        <v>19700</v>
      </c>
      <c r="G144" s="22">
        <v>0</v>
      </c>
      <c r="H144" s="22">
        <v>0</v>
      </c>
      <c r="I144" s="22">
        <v>19700</v>
      </c>
      <c r="J144" s="22">
        <v>19700</v>
      </c>
      <c r="K144" s="22">
        <v>0</v>
      </c>
      <c r="L144" s="22">
        <v>19700</v>
      </c>
      <c r="M144" s="22">
        <v>19700</v>
      </c>
      <c r="N144" s="22">
        <f t="shared" si="10"/>
        <v>0</v>
      </c>
      <c r="O144" s="19">
        <f t="shared" si="11"/>
        <v>0</v>
      </c>
      <c r="P144" s="20">
        <f t="shared" si="12"/>
        <v>1</v>
      </c>
      <c r="Q144" s="20">
        <f t="shared" si="13"/>
        <v>1</v>
      </c>
    </row>
    <row r="145" spans="1:17" ht="150" outlineLevel="3">
      <c r="A145" s="7" t="s">
        <v>267</v>
      </c>
      <c r="B145" s="7" t="s">
        <v>480</v>
      </c>
      <c r="C145" s="8" t="s">
        <v>268</v>
      </c>
      <c r="D145" s="7" t="s">
        <v>267</v>
      </c>
      <c r="E145" s="22">
        <v>35900</v>
      </c>
      <c r="F145" s="22">
        <v>0</v>
      </c>
      <c r="G145" s="22">
        <v>0</v>
      </c>
      <c r="H145" s="22">
        <v>0</v>
      </c>
      <c r="I145" s="22">
        <v>0</v>
      </c>
      <c r="J145" s="22">
        <v>0</v>
      </c>
      <c r="K145" s="22">
        <v>0</v>
      </c>
      <c r="L145" s="22">
        <v>0</v>
      </c>
      <c r="M145" s="22">
        <v>0</v>
      </c>
      <c r="N145" s="22">
        <f t="shared" si="10"/>
        <v>-35900</v>
      </c>
      <c r="O145" s="19">
        <f t="shared" si="11"/>
        <v>0</v>
      </c>
      <c r="P145" s="20">
        <f t="shared" si="12"/>
        <v>0</v>
      </c>
      <c r="Q145" s="20"/>
    </row>
    <row r="146" spans="1:17" ht="285" outlineLevel="3">
      <c r="A146" s="7" t="s">
        <v>269</v>
      </c>
      <c r="B146" s="7" t="s">
        <v>481</v>
      </c>
      <c r="C146" s="8" t="s">
        <v>270</v>
      </c>
      <c r="D146" s="7" t="s">
        <v>269</v>
      </c>
      <c r="E146" s="22">
        <v>24330700</v>
      </c>
      <c r="F146" s="22">
        <v>10900000</v>
      </c>
      <c r="G146" s="22">
        <v>0</v>
      </c>
      <c r="H146" s="22">
        <v>0</v>
      </c>
      <c r="I146" s="22">
        <v>10900000</v>
      </c>
      <c r="J146" s="22">
        <v>10900000</v>
      </c>
      <c r="K146" s="22">
        <v>0</v>
      </c>
      <c r="L146" s="22">
        <v>10900000</v>
      </c>
      <c r="M146" s="22">
        <v>10900000</v>
      </c>
      <c r="N146" s="22">
        <f t="shared" si="10"/>
        <v>-13430700</v>
      </c>
      <c r="O146" s="19">
        <f t="shared" si="11"/>
        <v>0</v>
      </c>
      <c r="P146" s="20">
        <f t="shared" si="12"/>
        <v>0.4479936869880439</v>
      </c>
      <c r="Q146" s="20">
        <f t="shared" si="13"/>
        <v>1</v>
      </c>
    </row>
    <row r="147" spans="1:17" ht="210" outlineLevel="3">
      <c r="A147" s="7" t="s">
        <v>271</v>
      </c>
      <c r="B147" s="7" t="s">
        <v>482</v>
      </c>
      <c r="C147" s="8" t="s">
        <v>272</v>
      </c>
      <c r="D147" s="7" t="s">
        <v>271</v>
      </c>
      <c r="E147" s="22">
        <v>430500</v>
      </c>
      <c r="F147" s="22">
        <v>3000</v>
      </c>
      <c r="G147" s="22">
        <v>0</v>
      </c>
      <c r="H147" s="22">
        <v>0</v>
      </c>
      <c r="I147" s="22">
        <v>1000</v>
      </c>
      <c r="J147" s="22">
        <v>1000</v>
      </c>
      <c r="K147" s="22">
        <v>0</v>
      </c>
      <c r="L147" s="22">
        <v>1000</v>
      </c>
      <c r="M147" s="22">
        <v>1000</v>
      </c>
      <c r="N147" s="22">
        <f t="shared" si="10"/>
        <v>-429500</v>
      </c>
      <c r="O147" s="19">
        <f t="shared" si="11"/>
        <v>-2000</v>
      </c>
      <c r="P147" s="20">
        <f t="shared" si="12"/>
        <v>0.0023228803716608595</v>
      </c>
      <c r="Q147" s="20">
        <f t="shared" si="13"/>
        <v>0.3333333333333333</v>
      </c>
    </row>
    <row r="148" spans="1:17" ht="195" outlineLevel="3">
      <c r="A148" s="7" t="s">
        <v>273</v>
      </c>
      <c r="B148" s="7" t="s">
        <v>483</v>
      </c>
      <c r="C148" s="8" t="s">
        <v>274</v>
      </c>
      <c r="D148" s="7" t="s">
        <v>273</v>
      </c>
      <c r="E148" s="22">
        <v>1380000</v>
      </c>
      <c r="F148" s="22">
        <v>610000</v>
      </c>
      <c r="G148" s="22">
        <v>0</v>
      </c>
      <c r="H148" s="22">
        <v>0</v>
      </c>
      <c r="I148" s="22">
        <v>290000</v>
      </c>
      <c r="J148" s="22">
        <v>290000</v>
      </c>
      <c r="K148" s="22">
        <v>0</v>
      </c>
      <c r="L148" s="22">
        <v>290000</v>
      </c>
      <c r="M148" s="22">
        <v>290000</v>
      </c>
      <c r="N148" s="22">
        <f t="shared" si="10"/>
        <v>-1090000</v>
      </c>
      <c r="O148" s="19">
        <f t="shared" si="11"/>
        <v>-320000</v>
      </c>
      <c r="P148" s="20">
        <f t="shared" si="12"/>
        <v>0.21014492753623187</v>
      </c>
      <c r="Q148" s="20">
        <f t="shared" si="13"/>
        <v>0.47540983606557374</v>
      </c>
    </row>
    <row r="149" spans="1:17" ht="135" outlineLevel="3">
      <c r="A149" s="7" t="s">
        <v>275</v>
      </c>
      <c r="B149" s="7" t="s">
        <v>484</v>
      </c>
      <c r="C149" s="8" t="s">
        <v>276</v>
      </c>
      <c r="D149" s="7" t="s">
        <v>275</v>
      </c>
      <c r="E149" s="22">
        <v>24400</v>
      </c>
      <c r="F149" s="22">
        <v>0</v>
      </c>
      <c r="G149" s="22">
        <v>0</v>
      </c>
      <c r="H149" s="22">
        <v>0</v>
      </c>
      <c r="I149" s="22">
        <v>0</v>
      </c>
      <c r="J149" s="22">
        <v>0</v>
      </c>
      <c r="K149" s="22">
        <v>0</v>
      </c>
      <c r="L149" s="22">
        <v>0</v>
      </c>
      <c r="M149" s="22">
        <v>0</v>
      </c>
      <c r="N149" s="22">
        <f t="shared" si="10"/>
        <v>-24400</v>
      </c>
      <c r="O149" s="19">
        <f t="shared" si="11"/>
        <v>0</v>
      </c>
      <c r="P149" s="20">
        <f t="shared" si="12"/>
        <v>0</v>
      </c>
      <c r="Q149" s="20"/>
    </row>
    <row r="150" spans="1:17" ht="105" outlineLevel="3">
      <c r="A150" s="7" t="s">
        <v>277</v>
      </c>
      <c r="B150" s="7" t="s">
        <v>485</v>
      </c>
      <c r="C150" s="8" t="s">
        <v>278</v>
      </c>
      <c r="D150" s="7" t="s">
        <v>277</v>
      </c>
      <c r="E150" s="22">
        <v>337200</v>
      </c>
      <c r="F150" s="22">
        <v>94000</v>
      </c>
      <c r="G150" s="22">
        <v>0</v>
      </c>
      <c r="H150" s="22">
        <v>0</v>
      </c>
      <c r="I150" s="22">
        <v>72500</v>
      </c>
      <c r="J150" s="22">
        <v>72500</v>
      </c>
      <c r="K150" s="22">
        <v>0</v>
      </c>
      <c r="L150" s="22">
        <v>72500</v>
      </c>
      <c r="M150" s="22">
        <v>72500</v>
      </c>
      <c r="N150" s="22">
        <f t="shared" si="10"/>
        <v>-264700</v>
      </c>
      <c r="O150" s="19">
        <f t="shared" si="11"/>
        <v>-21500</v>
      </c>
      <c r="P150" s="20">
        <f t="shared" si="12"/>
        <v>0.21500593119810202</v>
      </c>
      <c r="Q150" s="20">
        <f t="shared" si="13"/>
        <v>0.7712765957446809</v>
      </c>
    </row>
    <row r="151" spans="1:17" ht="225" outlineLevel="3">
      <c r="A151" s="7" t="s">
        <v>279</v>
      </c>
      <c r="B151" s="7" t="s">
        <v>486</v>
      </c>
      <c r="C151" s="8" t="s">
        <v>280</v>
      </c>
      <c r="D151" s="7" t="s">
        <v>279</v>
      </c>
      <c r="E151" s="22">
        <v>684400</v>
      </c>
      <c r="F151" s="22">
        <v>342200</v>
      </c>
      <c r="G151" s="22">
        <v>0</v>
      </c>
      <c r="H151" s="22">
        <v>0</v>
      </c>
      <c r="I151" s="22">
        <v>144060</v>
      </c>
      <c r="J151" s="22">
        <v>144060</v>
      </c>
      <c r="K151" s="22">
        <v>0</v>
      </c>
      <c r="L151" s="22">
        <v>144060</v>
      </c>
      <c r="M151" s="22">
        <v>144060</v>
      </c>
      <c r="N151" s="22">
        <f t="shared" si="10"/>
        <v>-540340</v>
      </c>
      <c r="O151" s="19">
        <f t="shared" si="11"/>
        <v>-198140</v>
      </c>
      <c r="P151" s="20">
        <f t="shared" si="12"/>
        <v>0.21049094097019286</v>
      </c>
      <c r="Q151" s="20">
        <f t="shared" si="13"/>
        <v>0.4209818819403857</v>
      </c>
    </row>
    <row r="152" spans="1:17" ht="180" outlineLevel="3">
      <c r="A152" s="7" t="s">
        <v>281</v>
      </c>
      <c r="B152" s="7" t="s">
        <v>487</v>
      </c>
      <c r="C152" s="8" t="s">
        <v>282</v>
      </c>
      <c r="D152" s="7" t="s">
        <v>281</v>
      </c>
      <c r="E152" s="22">
        <v>378160000</v>
      </c>
      <c r="F152" s="22">
        <v>206671303</v>
      </c>
      <c r="G152" s="22">
        <v>0</v>
      </c>
      <c r="H152" s="22">
        <v>0</v>
      </c>
      <c r="I152" s="22">
        <v>206671303</v>
      </c>
      <c r="J152" s="22">
        <v>206671303</v>
      </c>
      <c r="K152" s="22">
        <v>0</v>
      </c>
      <c r="L152" s="22">
        <v>206671303</v>
      </c>
      <c r="M152" s="22">
        <v>206671303</v>
      </c>
      <c r="N152" s="22">
        <f t="shared" si="10"/>
        <v>-171488697</v>
      </c>
      <c r="O152" s="19">
        <f t="shared" si="11"/>
        <v>0</v>
      </c>
      <c r="P152" s="20">
        <f t="shared" si="12"/>
        <v>0.5465181484027924</v>
      </c>
      <c r="Q152" s="20">
        <f t="shared" si="13"/>
        <v>1</v>
      </c>
    </row>
    <row r="153" spans="1:17" ht="120" outlineLevel="3">
      <c r="A153" s="7" t="s">
        <v>283</v>
      </c>
      <c r="B153" s="7" t="s">
        <v>488</v>
      </c>
      <c r="C153" s="8" t="s">
        <v>284</v>
      </c>
      <c r="D153" s="7" t="s">
        <v>283</v>
      </c>
      <c r="E153" s="22">
        <v>8414700</v>
      </c>
      <c r="F153" s="22">
        <v>4235250</v>
      </c>
      <c r="G153" s="22">
        <v>0</v>
      </c>
      <c r="H153" s="22">
        <v>0</v>
      </c>
      <c r="I153" s="22">
        <v>4235250</v>
      </c>
      <c r="J153" s="22">
        <v>4235250</v>
      </c>
      <c r="K153" s="22">
        <v>0</v>
      </c>
      <c r="L153" s="22">
        <v>4235250</v>
      </c>
      <c r="M153" s="22">
        <v>4235250</v>
      </c>
      <c r="N153" s="22">
        <f t="shared" si="10"/>
        <v>-4179450</v>
      </c>
      <c r="O153" s="19">
        <f t="shared" si="11"/>
        <v>0</v>
      </c>
      <c r="P153" s="20">
        <f t="shared" si="12"/>
        <v>0.5033156262255339</v>
      </c>
      <c r="Q153" s="20">
        <f t="shared" si="13"/>
        <v>1</v>
      </c>
    </row>
    <row r="154" spans="1:17" ht="150" outlineLevel="3">
      <c r="A154" s="7" t="s">
        <v>285</v>
      </c>
      <c r="B154" s="7" t="s">
        <v>489</v>
      </c>
      <c r="C154" s="8" t="s">
        <v>286</v>
      </c>
      <c r="D154" s="7" t="s">
        <v>285</v>
      </c>
      <c r="E154" s="22">
        <v>2388600</v>
      </c>
      <c r="F154" s="22">
        <v>1302300</v>
      </c>
      <c r="G154" s="22">
        <v>0</v>
      </c>
      <c r="H154" s="22">
        <v>0</v>
      </c>
      <c r="I154" s="22">
        <v>1302300</v>
      </c>
      <c r="J154" s="22">
        <v>1302300</v>
      </c>
      <c r="K154" s="22">
        <v>0</v>
      </c>
      <c r="L154" s="22">
        <v>1302300</v>
      </c>
      <c r="M154" s="22">
        <v>1302300</v>
      </c>
      <c r="N154" s="22">
        <f t="shared" si="10"/>
        <v>-1086300</v>
      </c>
      <c r="O154" s="19">
        <f t="shared" si="11"/>
        <v>0</v>
      </c>
      <c r="P154" s="20">
        <f t="shared" si="12"/>
        <v>0.5452147701582517</v>
      </c>
      <c r="Q154" s="20">
        <f t="shared" si="13"/>
        <v>1</v>
      </c>
    </row>
    <row r="155" spans="1:17" ht="105" outlineLevel="3">
      <c r="A155" s="7" t="s">
        <v>287</v>
      </c>
      <c r="B155" s="7" t="s">
        <v>490</v>
      </c>
      <c r="C155" s="8" t="s">
        <v>288</v>
      </c>
      <c r="D155" s="7" t="s">
        <v>287</v>
      </c>
      <c r="E155" s="22">
        <v>4097700</v>
      </c>
      <c r="F155" s="22">
        <v>1904292.79</v>
      </c>
      <c r="G155" s="22">
        <v>0</v>
      </c>
      <c r="H155" s="22">
        <v>0</v>
      </c>
      <c r="I155" s="22">
        <v>1904292.79</v>
      </c>
      <c r="J155" s="22">
        <v>1904292.79</v>
      </c>
      <c r="K155" s="22">
        <v>0</v>
      </c>
      <c r="L155" s="22">
        <v>1904292.79</v>
      </c>
      <c r="M155" s="22">
        <v>1904292.79</v>
      </c>
      <c r="N155" s="22">
        <f t="shared" si="10"/>
        <v>-2193407.21</v>
      </c>
      <c r="O155" s="19">
        <f t="shared" si="11"/>
        <v>0</v>
      </c>
      <c r="P155" s="20">
        <f t="shared" si="12"/>
        <v>0.46472235400346534</v>
      </c>
      <c r="Q155" s="20">
        <f t="shared" si="13"/>
        <v>1</v>
      </c>
    </row>
    <row r="156" spans="1:17" ht="120" outlineLevel="3">
      <c r="A156" s="7" t="s">
        <v>289</v>
      </c>
      <c r="B156" s="7" t="s">
        <v>491</v>
      </c>
      <c r="C156" s="8" t="s">
        <v>290</v>
      </c>
      <c r="D156" s="7" t="s">
        <v>289</v>
      </c>
      <c r="E156" s="22">
        <v>39514600</v>
      </c>
      <c r="F156" s="22">
        <v>20594439</v>
      </c>
      <c r="G156" s="22">
        <v>0</v>
      </c>
      <c r="H156" s="22">
        <v>0</v>
      </c>
      <c r="I156" s="22">
        <v>20594439</v>
      </c>
      <c r="J156" s="22">
        <v>20594439</v>
      </c>
      <c r="K156" s="22">
        <v>0</v>
      </c>
      <c r="L156" s="22">
        <v>20594439</v>
      </c>
      <c r="M156" s="22">
        <v>20594439</v>
      </c>
      <c r="N156" s="22">
        <f t="shared" si="10"/>
        <v>-18920161</v>
      </c>
      <c r="O156" s="19">
        <f t="shared" si="11"/>
        <v>0</v>
      </c>
      <c r="P156" s="20">
        <f t="shared" si="12"/>
        <v>0.5211855617923502</v>
      </c>
      <c r="Q156" s="20">
        <f t="shared" si="13"/>
        <v>1</v>
      </c>
    </row>
    <row r="157" spans="1:17" ht="75" outlineLevel="3">
      <c r="A157" s="7" t="s">
        <v>291</v>
      </c>
      <c r="B157" s="7" t="s">
        <v>492</v>
      </c>
      <c r="C157" s="8" t="s">
        <v>292</v>
      </c>
      <c r="D157" s="7" t="s">
        <v>291</v>
      </c>
      <c r="E157" s="22">
        <v>1400</v>
      </c>
      <c r="F157" s="22">
        <v>700</v>
      </c>
      <c r="G157" s="22">
        <v>0</v>
      </c>
      <c r="H157" s="22">
        <v>0</v>
      </c>
      <c r="I157" s="22">
        <v>700</v>
      </c>
      <c r="J157" s="22">
        <v>700</v>
      </c>
      <c r="K157" s="22">
        <v>0</v>
      </c>
      <c r="L157" s="22">
        <v>700</v>
      </c>
      <c r="M157" s="22">
        <v>700</v>
      </c>
      <c r="N157" s="22">
        <f t="shared" si="10"/>
        <v>-700</v>
      </c>
      <c r="O157" s="19">
        <f t="shared" si="11"/>
        <v>0</v>
      </c>
      <c r="P157" s="20">
        <f t="shared" si="12"/>
        <v>0.5</v>
      </c>
      <c r="Q157" s="20">
        <f t="shared" si="13"/>
        <v>1</v>
      </c>
    </row>
    <row r="158" spans="1:17" ht="105" outlineLevel="3">
      <c r="A158" s="7" t="s">
        <v>293</v>
      </c>
      <c r="B158" s="7" t="s">
        <v>493</v>
      </c>
      <c r="C158" s="8" t="s">
        <v>294</v>
      </c>
      <c r="D158" s="7" t="s">
        <v>293</v>
      </c>
      <c r="E158" s="22">
        <v>1130500</v>
      </c>
      <c r="F158" s="22">
        <v>565260</v>
      </c>
      <c r="G158" s="22">
        <v>0</v>
      </c>
      <c r="H158" s="22">
        <v>0</v>
      </c>
      <c r="I158" s="22">
        <v>565260</v>
      </c>
      <c r="J158" s="22">
        <v>565260</v>
      </c>
      <c r="K158" s="22">
        <v>0</v>
      </c>
      <c r="L158" s="22">
        <v>565260</v>
      </c>
      <c r="M158" s="22">
        <v>565260</v>
      </c>
      <c r="N158" s="22">
        <f t="shared" si="10"/>
        <v>-565240</v>
      </c>
      <c r="O158" s="19">
        <f t="shared" si="11"/>
        <v>0</v>
      </c>
      <c r="P158" s="20">
        <f t="shared" si="12"/>
        <v>0.5000088456435205</v>
      </c>
      <c r="Q158" s="20">
        <f t="shared" si="13"/>
        <v>1</v>
      </c>
    </row>
    <row r="159" spans="1:17" ht="90" outlineLevel="3">
      <c r="A159" s="7" t="s">
        <v>295</v>
      </c>
      <c r="B159" s="7" t="s">
        <v>494</v>
      </c>
      <c r="C159" s="8" t="s">
        <v>296</v>
      </c>
      <c r="D159" s="7" t="s">
        <v>295</v>
      </c>
      <c r="E159" s="22">
        <v>537000</v>
      </c>
      <c r="F159" s="22">
        <v>283918.99</v>
      </c>
      <c r="G159" s="22">
        <v>0</v>
      </c>
      <c r="H159" s="22">
        <v>0</v>
      </c>
      <c r="I159" s="22">
        <v>289700</v>
      </c>
      <c r="J159" s="22">
        <v>289700</v>
      </c>
      <c r="K159" s="22">
        <v>0</v>
      </c>
      <c r="L159" s="22">
        <v>289700</v>
      </c>
      <c r="M159" s="22">
        <v>289700</v>
      </c>
      <c r="N159" s="22">
        <f t="shared" si="10"/>
        <v>-247300</v>
      </c>
      <c r="O159" s="19">
        <f t="shared" si="11"/>
        <v>5781.010000000009</v>
      </c>
      <c r="P159" s="20">
        <f t="shared" si="12"/>
        <v>0.5394785847299813</v>
      </c>
      <c r="Q159" s="20">
        <f t="shared" si="13"/>
        <v>1.0203614770537188</v>
      </c>
    </row>
    <row r="160" spans="1:17" ht="150" outlineLevel="3">
      <c r="A160" s="7" t="s">
        <v>297</v>
      </c>
      <c r="B160" s="7" t="s">
        <v>495</v>
      </c>
      <c r="C160" s="8" t="s">
        <v>298</v>
      </c>
      <c r="D160" s="7" t="s">
        <v>297</v>
      </c>
      <c r="E160" s="22">
        <v>51249800</v>
      </c>
      <c r="F160" s="22">
        <v>51249800</v>
      </c>
      <c r="G160" s="22">
        <v>0</v>
      </c>
      <c r="H160" s="22">
        <v>0</v>
      </c>
      <c r="I160" s="22">
        <v>51249800</v>
      </c>
      <c r="J160" s="22">
        <v>51249800</v>
      </c>
      <c r="K160" s="22">
        <v>0</v>
      </c>
      <c r="L160" s="22">
        <v>51249800</v>
      </c>
      <c r="M160" s="22">
        <v>51249800</v>
      </c>
      <c r="N160" s="22">
        <f t="shared" si="10"/>
        <v>0</v>
      </c>
      <c r="O160" s="19">
        <f t="shared" si="11"/>
        <v>0</v>
      </c>
      <c r="P160" s="20">
        <f t="shared" si="12"/>
        <v>1</v>
      </c>
      <c r="Q160" s="20">
        <f t="shared" si="13"/>
        <v>1</v>
      </c>
    </row>
    <row r="161" spans="1:17" ht="150" outlineLevel="3">
      <c r="A161" s="7" t="s">
        <v>299</v>
      </c>
      <c r="B161" s="7" t="s">
        <v>496</v>
      </c>
      <c r="C161" s="8" t="s">
        <v>300</v>
      </c>
      <c r="D161" s="7" t="s">
        <v>299</v>
      </c>
      <c r="E161" s="22">
        <v>8573000</v>
      </c>
      <c r="F161" s="22">
        <v>4400000</v>
      </c>
      <c r="G161" s="22">
        <v>0</v>
      </c>
      <c r="H161" s="22">
        <v>0</v>
      </c>
      <c r="I161" s="22">
        <v>4380000</v>
      </c>
      <c r="J161" s="22">
        <v>4380000</v>
      </c>
      <c r="K161" s="22">
        <v>0</v>
      </c>
      <c r="L161" s="22">
        <v>4380000</v>
      </c>
      <c r="M161" s="22">
        <v>4380000</v>
      </c>
      <c r="N161" s="22">
        <f t="shared" si="10"/>
        <v>-4193000</v>
      </c>
      <c r="O161" s="19">
        <f t="shared" si="11"/>
        <v>-20000</v>
      </c>
      <c r="P161" s="20">
        <f t="shared" si="12"/>
        <v>0.5109063338387962</v>
      </c>
      <c r="Q161" s="20">
        <f t="shared" si="13"/>
        <v>0.9954545454545455</v>
      </c>
    </row>
    <row r="162" spans="1:17" ht="150" outlineLevel="3">
      <c r="A162" s="7" t="s">
        <v>301</v>
      </c>
      <c r="B162" s="7" t="s">
        <v>497</v>
      </c>
      <c r="C162" s="8" t="s">
        <v>302</v>
      </c>
      <c r="D162" s="7" t="s">
        <v>301</v>
      </c>
      <c r="E162" s="22">
        <v>109570</v>
      </c>
      <c r="F162" s="22">
        <v>1000</v>
      </c>
      <c r="G162" s="22">
        <v>0</v>
      </c>
      <c r="H162" s="22">
        <v>0</v>
      </c>
      <c r="I162" s="22">
        <v>1000</v>
      </c>
      <c r="J162" s="22">
        <v>1000</v>
      </c>
      <c r="K162" s="22">
        <v>0</v>
      </c>
      <c r="L162" s="22">
        <v>1000</v>
      </c>
      <c r="M162" s="22">
        <v>1000</v>
      </c>
      <c r="N162" s="22">
        <f t="shared" si="10"/>
        <v>-108570</v>
      </c>
      <c r="O162" s="19">
        <f t="shared" si="11"/>
        <v>0</v>
      </c>
      <c r="P162" s="20">
        <f t="shared" si="12"/>
        <v>0.009126585744273068</v>
      </c>
      <c r="Q162" s="20">
        <f t="shared" si="13"/>
        <v>1</v>
      </c>
    </row>
    <row r="163" spans="1:17" ht="210" outlineLevel="3">
      <c r="A163" s="7" t="s">
        <v>303</v>
      </c>
      <c r="B163" s="7" t="s">
        <v>498</v>
      </c>
      <c r="C163" s="8" t="s">
        <v>304</v>
      </c>
      <c r="D163" s="7" t="s">
        <v>303</v>
      </c>
      <c r="E163" s="22">
        <v>132765</v>
      </c>
      <c r="F163" s="22">
        <v>132765</v>
      </c>
      <c r="G163" s="22">
        <v>0</v>
      </c>
      <c r="H163" s="22">
        <v>0</v>
      </c>
      <c r="I163" s="22">
        <v>132765</v>
      </c>
      <c r="J163" s="22">
        <v>132765</v>
      </c>
      <c r="K163" s="22">
        <v>0</v>
      </c>
      <c r="L163" s="22">
        <v>132765</v>
      </c>
      <c r="M163" s="22">
        <v>132765</v>
      </c>
      <c r="N163" s="22">
        <f t="shared" si="10"/>
        <v>0</v>
      </c>
      <c r="O163" s="19">
        <f t="shared" si="11"/>
        <v>0</v>
      </c>
      <c r="P163" s="20">
        <f t="shared" si="12"/>
        <v>1</v>
      </c>
      <c r="Q163" s="20">
        <f t="shared" si="13"/>
        <v>1</v>
      </c>
    </row>
    <row r="164" spans="1:17" ht="225" outlineLevel="3">
      <c r="A164" s="7" t="s">
        <v>305</v>
      </c>
      <c r="B164" s="7" t="s">
        <v>499</v>
      </c>
      <c r="C164" s="8" t="s">
        <v>306</v>
      </c>
      <c r="D164" s="7" t="s">
        <v>305</v>
      </c>
      <c r="E164" s="22">
        <v>1006500</v>
      </c>
      <c r="F164" s="22">
        <v>724600</v>
      </c>
      <c r="G164" s="22">
        <v>0</v>
      </c>
      <c r="H164" s="22">
        <v>0</v>
      </c>
      <c r="I164" s="22">
        <v>724600</v>
      </c>
      <c r="J164" s="22">
        <v>724600</v>
      </c>
      <c r="K164" s="22">
        <v>0</v>
      </c>
      <c r="L164" s="22">
        <v>724600</v>
      </c>
      <c r="M164" s="22">
        <v>724600</v>
      </c>
      <c r="N164" s="22">
        <f t="shared" si="10"/>
        <v>-281900</v>
      </c>
      <c r="O164" s="19">
        <f t="shared" si="11"/>
        <v>0</v>
      </c>
      <c r="P164" s="20">
        <f t="shared" si="12"/>
        <v>0.7199205166418281</v>
      </c>
      <c r="Q164" s="20">
        <f t="shared" si="13"/>
        <v>1</v>
      </c>
    </row>
    <row r="165" spans="1:17" ht="195" outlineLevel="3">
      <c r="A165" s="7" t="s">
        <v>307</v>
      </c>
      <c r="B165" s="7" t="s">
        <v>500</v>
      </c>
      <c r="C165" s="8" t="s">
        <v>308</v>
      </c>
      <c r="D165" s="7" t="s">
        <v>307</v>
      </c>
      <c r="E165" s="22">
        <v>19900</v>
      </c>
      <c r="F165" s="22">
        <v>3000</v>
      </c>
      <c r="G165" s="22">
        <v>0</v>
      </c>
      <c r="H165" s="22">
        <v>0</v>
      </c>
      <c r="I165" s="22">
        <v>1500</v>
      </c>
      <c r="J165" s="22">
        <v>1500</v>
      </c>
      <c r="K165" s="22">
        <v>0</v>
      </c>
      <c r="L165" s="22">
        <v>1500</v>
      </c>
      <c r="M165" s="22">
        <v>1500</v>
      </c>
      <c r="N165" s="22">
        <f t="shared" si="10"/>
        <v>-18400</v>
      </c>
      <c r="O165" s="19">
        <f t="shared" si="11"/>
        <v>-1500</v>
      </c>
      <c r="P165" s="20">
        <f t="shared" si="12"/>
        <v>0.07537688442211055</v>
      </c>
      <c r="Q165" s="20">
        <f t="shared" si="13"/>
        <v>0.5</v>
      </c>
    </row>
    <row r="166" spans="1:17" ht="180" outlineLevel="3">
      <c r="A166" s="7" t="s">
        <v>309</v>
      </c>
      <c r="B166" s="7" t="s">
        <v>501</v>
      </c>
      <c r="C166" s="8" t="s">
        <v>310</v>
      </c>
      <c r="D166" s="7" t="s">
        <v>309</v>
      </c>
      <c r="E166" s="22">
        <v>601000</v>
      </c>
      <c r="F166" s="22">
        <v>0</v>
      </c>
      <c r="G166" s="22">
        <v>0</v>
      </c>
      <c r="H166" s="22">
        <v>0</v>
      </c>
      <c r="I166" s="22">
        <v>0</v>
      </c>
      <c r="J166" s="22">
        <v>0</v>
      </c>
      <c r="K166" s="22">
        <v>0</v>
      </c>
      <c r="L166" s="22">
        <v>0</v>
      </c>
      <c r="M166" s="22">
        <v>0</v>
      </c>
      <c r="N166" s="22">
        <f t="shared" si="10"/>
        <v>-601000</v>
      </c>
      <c r="O166" s="19">
        <f t="shared" si="11"/>
        <v>0</v>
      </c>
      <c r="P166" s="20">
        <f t="shared" si="12"/>
        <v>0</v>
      </c>
      <c r="Q166" s="20"/>
    </row>
    <row r="167" spans="1:17" ht="255" outlineLevel="3">
      <c r="A167" s="7" t="s">
        <v>311</v>
      </c>
      <c r="B167" s="7" t="s">
        <v>502</v>
      </c>
      <c r="C167" s="8" t="s">
        <v>312</v>
      </c>
      <c r="D167" s="7" t="s">
        <v>311</v>
      </c>
      <c r="E167" s="22">
        <v>6306901</v>
      </c>
      <c r="F167" s="22">
        <v>4080000</v>
      </c>
      <c r="G167" s="22">
        <v>0</v>
      </c>
      <c r="H167" s="22">
        <v>0</v>
      </c>
      <c r="I167" s="22">
        <v>4080000</v>
      </c>
      <c r="J167" s="22">
        <v>4080000</v>
      </c>
      <c r="K167" s="22">
        <v>0</v>
      </c>
      <c r="L167" s="22">
        <v>4080000</v>
      </c>
      <c r="M167" s="22">
        <v>4080000</v>
      </c>
      <c r="N167" s="22">
        <f t="shared" si="10"/>
        <v>-2226901</v>
      </c>
      <c r="O167" s="19">
        <f t="shared" si="11"/>
        <v>0</v>
      </c>
      <c r="P167" s="20">
        <f t="shared" si="12"/>
        <v>0.6469104239942881</v>
      </c>
      <c r="Q167" s="20">
        <f t="shared" si="13"/>
        <v>1</v>
      </c>
    </row>
    <row r="168" spans="1:17" ht="255" outlineLevel="3">
      <c r="A168" s="7" t="s">
        <v>313</v>
      </c>
      <c r="B168" s="7" t="s">
        <v>503</v>
      </c>
      <c r="C168" s="8" t="s">
        <v>314</v>
      </c>
      <c r="D168" s="7" t="s">
        <v>313</v>
      </c>
      <c r="E168" s="22">
        <v>111369</v>
      </c>
      <c r="F168" s="22">
        <v>51000</v>
      </c>
      <c r="G168" s="22">
        <v>0</v>
      </c>
      <c r="H168" s="22">
        <v>0</v>
      </c>
      <c r="I168" s="22">
        <v>51000</v>
      </c>
      <c r="J168" s="22">
        <v>51000</v>
      </c>
      <c r="K168" s="22">
        <v>0</v>
      </c>
      <c r="L168" s="22">
        <v>51000</v>
      </c>
      <c r="M168" s="22">
        <v>51000</v>
      </c>
      <c r="N168" s="22">
        <f t="shared" si="10"/>
        <v>-60369</v>
      </c>
      <c r="O168" s="19">
        <f t="shared" si="11"/>
        <v>0</v>
      </c>
      <c r="P168" s="20">
        <f t="shared" si="12"/>
        <v>0.45793712792608354</v>
      </c>
      <c r="Q168" s="20">
        <f t="shared" si="13"/>
        <v>1</v>
      </c>
    </row>
    <row r="169" spans="1:17" ht="180" outlineLevel="3">
      <c r="A169" s="7" t="s">
        <v>315</v>
      </c>
      <c r="B169" s="7" t="s">
        <v>504</v>
      </c>
      <c r="C169" s="8" t="s">
        <v>316</v>
      </c>
      <c r="D169" s="7" t="s">
        <v>315</v>
      </c>
      <c r="E169" s="22">
        <v>38957.1</v>
      </c>
      <c r="F169" s="22">
        <v>500</v>
      </c>
      <c r="G169" s="22">
        <v>0</v>
      </c>
      <c r="H169" s="22">
        <v>0</v>
      </c>
      <c r="I169" s="22">
        <v>500</v>
      </c>
      <c r="J169" s="22">
        <v>500</v>
      </c>
      <c r="K169" s="22">
        <v>0</v>
      </c>
      <c r="L169" s="22">
        <v>500</v>
      </c>
      <c r="M169" s="22">
        <v>500</v>
      </c>
      <c r="N169" s="22">
        <f t="shared" si="10"/>
        <v>-38457.1</v>
      </c>
      <c r="O169" s="19">
        <f t="shared" si="11"/>
        <v>0</v>
      </c>
      <c r="P169" s="20">
        <f t="shared" si="12"/>
        <v>0.012834630914518792</v>
      </c>
      <c r="Q169" s="20">
        <f t="shared" si="13"/>
        <v>1</v>
      </c>
    </row>
    <row r="170" spans="1:17" ht="150" outlineLevel="3">
      <c r="A170" s="7" t="s">
        <v>317</v>
      </c>
      <c r="B170" s="7" t="s">
        <v>505</v>
      </c>
      <c r="C170" s="8" t="s">
        <v>318</v>
      </c>
      <c r="D170" s="7" t="s">
        <v>317</v>
      </c>
      <c r="E170" s="22">
        <v>918</v>
      </c>
      <c r="F170" s="22">
        <v>0</v>
      </c>
      <c r="G170" s="22">
        <v>0</v>
      </c>
      <c r="H170" s="22">
        <v>0</v>
      </c>
      <c r="I170" s="22">
        <v>0</v>
      </c>
      <c r="J170" s="22">
        <v>0</v>
      </c>
      <c r="K170" s="22">
        <v>0</v>
      </c>
      <c r="L170" s="22">
        <v>0</v>
      </c>
      <c r="M170" s="22">
        <v>0</v>
      </c>
      <c r="N170" s="22">
        <f t="shared" si="10"/>
        <v>-918</v>
      </c>
      <c r="O170" s="19">
        <f t="shared" si="11"/>
        <v>0</v>
      </c>
      <c r="P170" s="20">
        <f t="shared" si="12"/>
        <v>0</v>
      </c>
      <c r="Q170" s="20"/>
    </row>
    <row r="171" spans="1:17" ht="135" outlineLevel="3">
      <c r="A171" s="7" t="s">
        <v>319</v>
      </c>
      <c r="B171" s="7" t="s">
        <v>506</v>
      </c>
      <c r="C171" s="8" t="s">
        <v>320</v>
      </c>
      <c r="D171" s="7" t="s">
        <v>319</v>
      </c>
      <c r="E171" s="22">
        <v>10524400</v>
      </c>
      <c r="F171" s="22">
        <v>6896600</v>
      </c>
      <c r="G171" s="22">
        <v>0</v>
      </c>
      <c r="H171" s="22">
        <v>0</v>
      </c>
      <c r="I171" s="22">
        <v>5050000</v>
      </c>
      <c r="J171" s="22">
        <v>5050000</v>
      </c>
      <c r="K171" s="22">
        <v>0</v>
      </c>
      <c r="L171" s="22">
        <v>5050000</v>
      </c>
      <c r="M171" s="22">
        <v>5050000</v>
      </c>
      <c r="N171" s="22">
        <f t="shared" si="10"/>
        <v>-5474400</v>
      </c>
      <c r="O171" s="19">
        <f t="shared" si="11"/>
        <v>-1846600</v>
      </c>
      <c r="P171" s="20">
        <f t="shared" si="12"/>
        <v>0.47983733039413173</v>
      </c>
      <c r="Q171" s="20">
        <f t="shared" si="13"/>
        <v>0.73224487428588</v>
      </c>
    </row>
    <row r="172" spans="1:17" ht="150" outlineLevel="3">
      <c r="A172" s="7" t="s">
        <v>321</v>
      </c>
      <c r="B172" s="7" t="s">
        <v>507</v>
      </c>
      <c r="C172" s="8" t="s">
        <v>322</v>
      </c>
      <c r="D172" s="7" t="s">
        <v>321</v>
      </c>
      <c r="E172" s="22">
        <v>210500</v>
      </c>
      <c r="F172" s="22">
        <v>0</v>
      </c>
      <c r="G172" s="22">
        <v>0</v>
      </c>
      <c r="H172" s="22">
        <v>0</v>
      </c>
      <c r="I172" s="22">
        <v>0</v>
      </c>
      <c r="J172" s="22">
        <v>0</v>
      </c>
      <c r="K172" s="22">
        <v>0</v>
      </c>
      <c r="L172" s="22">
        <v>0</v>
      </c>
      <c r="M172" s="22">
        <v>0</v>
      </c>
      <c r="N172" s="22">
        <f t="shared" si="10"/>
        <v>-210500</v>
      </c>
      <c r="O172" s="19">
        <f t="shared" si="11"/>
        <v>0</v>
      </c>
      <c r="P172" s="20">
        <f t="shared" si="12"/>
        <v>0</v>
      </c>
      <c r="Q172" s="20"/>
    </row>
    <row r="173" spans="1:17" s="14" customFormat="1" ht="15" outlineLevel="2">
      <c r="A173" s="12" t="s">
        <v>323</v>
      </c>
      <c r="B173" s="7" t="s">
        <v>508</v>
      </c>
      <c r="C173" s="13" t="s">
        <v>324</v>
      </c>
      <c r="D173" s="12" t="s">
        <v>323</v>
      </c>
      <c r="E173" s="21">
        <v>82400</v>
      </c>
      <c r="F173" s="21">
        <v>0</v>
      </c>
      <c r="G173" s="21">
        <v>0</v>
      </c>
      <c r="H173" s="21">
        <v>0</v>
      </c>
      <c r="I173" s="21">
        <v>0</v>
      </c>
      <c r="J173" s="21">
        <v>0</v>
      </c>
      <c r="K173" s="21">
        <v>0</v>
      </c>
      <c r="L173" s="21">
        <v>0</v>
      </c>
      <c r="M173" s="21">
        <v>0</v>
      </c>
      <c r="N173" s="21">
        <f t="shared" si="10"/>
        <v>-82400</v>
      </c>
      <c r="O173" s="24">
        <f t="shared" si="11"/>
        <v>0</v>
      </c>
      <c r="P173" s="25">
        <f t="shared" si="12"/>
        <v>0</v>
      </c>
      <c r="Q173" s="25"/>
    </row>
    <row r="174" spans="1:17" ht="60" outlineLevel="3">
      <c r="A174" s="7" t="s">
        <v>325</v>
      </c>
      <c r="B174" s="7" t="s">
        <v>509</v>
      </c>
      <c r="C174" s="8" t="s">
        <v>326</v>
      </c>
      <c r="D174" s="7" t="s">
        <v>325</v>
      </c>
      <c r="E174" s="22">
        <v>82400</v>
      </c>
      <c r="F174" s="22">
        <v>0</v>
      </c>
      <c r="G174" s="22">
        <v>0</v>
      </c>
      <c r="H174" s="22">
        <v>0</v>
      </c>
      <c r="I174" s="22">
        <v>0</v>
      </c>
      <c r="J174" s="22">
        <v>0</v>
      </c>
      <c r="K174" s="22">
        <v>0</v>
      </c>
      <c r="L174" s="22">
        <v>0</v>
      </c>
      <c r="M174" s="22">
        <v>0</v>
      </c>
      <c r="N174" s="22">
        <f t="shared" si="10"/>
        <v>-82400</v>
      </c>
      <c r="O174" s="19">
        <f t="shared" si="11"/>
        <v>0</v>
      </c>
      <c r="P174" s="20">
        <f t="shared" si="12"/>
        <v>0</v>
      </c>
      <c r="Q174" s="20"/>
    </row>
    <row r="175" spans="1:17" s="14" customFormat="1" ht="28.5" outlineLevel="1">
      <c r="A175" s="12" t="s">
        <v>327</v>
      </c>
      <c r="B175" s="7" t="s">
        <v>510</v>
      </c>
      <c r="C175" s="13" t="s">
        <v>328</v>
      </c>
      <c r="D175" s="12" t="s">
        <v>327</v>
      </c>
      <c r="E175" s="21">
        <v>2005700</v>
      </c>
      <c r="F175" s="21">
        <v>1279180</v>
      </c>
      <c r="G175" s="21">
        <v>0</v>
      </c>
      <c r="H175" s="21">
        <v>0</v>
      </c>
      <c r="I175" s="21">
        <v>1120700</v>
      </c>
      <c r="J175" s="21">
        <v>1120700</v>
      </c>
      <c r="K175" s="21">
        <v>0</v>
      </c>
      <c r="L175" s="21">
        <v>1120700</v>
      </c>
      <c r="M175" s="21">
        <v>1120700</v>
      </c>
      <c r="N175" s="21">
        <f t="shared" si="10"/>
        <v>-885000</v>
      </c>
      <c r="O175" s="24">
        <f t="shared" si="11"/>
        <v>-158480</v>
      </c>
      <c r="P175" s="25">
        <f t="shared" si="12"/>
        <v>0.5587575410081268</v>
      </c>
      <c r="Q175" s="25">
        <f t="shared" si="13"/>
        <v>0.8761081317719164</v>
      </c>
    </row>
    <row r="176" spans="1:17" ht="30" outlineLevel="3">
      <c r="A176" s="7" t="s">
        <v>329</v>
      </c>
      <c r="B176" s="7" t="s">
        <v>511</v>
      </c>
      <c r="C176" s="8" t="s">
        <v>330</v>
      </c>
      <c r="D176" s="7" t="s">
        <v>342</v>
      </c>
      <c r="E176" s="22">
        <v>2005700</v>
      </c>
      <c r="F176" s="22">
        <v>1279180</v>
      </c>
      <c r="G176" s="22">
        <v>0</v>
      </c>
      <c r="H176" s="22">
        <v>0</v>
      </c>
      <c r="I176" s="22">
        <v>0</v>
      </c>
      <c r="J176" s="22">
        <v>0</v>
      </c>
      <c r="K176" s="22">
        <v>0</v>
      </c>
      <c r="L176" s="22">
        <v>0</v>
      </c>
      <c r="M176" s="22">
        <v>1120700</v>
      </c>
      <c r="N176" s="22">
        <f t="shared" si="10"/>
        <v>-885000</v>
      </c>
      <c r="O176" s="19">
        <f t="shared" si="11"/>
        <v>-158480</v>
      </c>
      <c r="P176" s="20">
        <f t="shared" si="12"/>
        <v>0.5587575410081268</v>
      </c>
      <c r="Q176" s="20">
        <f t="shared" si="13"/>
        <v>0.8761081317719164</v>
      </c>
    </row>
    <row r="177" spans="1:17" s="14" customFormat="1" ht="28.5" outlineLevel="1">
      <c r="A177" s="12" t="s">
        <v>331</v>
      </c>
      <c r="B177" s="7" t="s">
        <v>512</v>
      </c>
      <c r="C177" s="13" t="s">
        <v>332</v>
      </c>
      <c r="D177" s="12" t="s">
        <v>331</v>
      </c>
      <c r="E177" s="21">
        <v>-7318118.37</v>
      </c>
      <c r="F177" s="21">
        <v>-67861789</v>
      </c>
      <c r="G177" s="21">
        <v>0</v>
      </c>
      <c r="H177" s="21">
        <v>0</v>
      </c>
      <c r="I177" s="21">
        <v>-7498118.37</v>
      </c>
      <c r="J177" s="21">
        <v>-7498118.37</v>
      </c>
      <c r="K177" s="21">
        <v>0</v>
      </c>
      <c r="L177" s="21">
        <v>-7498118.37</v>
      </c>
      <c r="M177" s="21">
        <v>-7498118.37</v>
      </c>
      <c r="N177" s="21">
        <f t="shared" si="10"/>
        <v>-180000</v>
      </c>
      <c r="O177" s="24">
        <f t="shared" si="11"/>
        <v>60363670.63</v>
      </c>
      <c r="P177" s="25">
        <f t="shared" si="12"/>
        <v>1.0245964865419361</v>
      </c>
      <c r="Q177" s="25">
        <f t="shared" si="13"/>
        <v>0.11049102124319181</v>
      </c>
    </row>
    <row r="178" spans="1:17" s="14" customFormat="1" ht="15">
      <c r="A178" s="28" t="s">
        <v>333</v>
      </c>
      <c r="B178" s="7" t="s">
        <v>513</v>
      </c>
      <c r="C178" s="29" t="s">
        <v>4</v>
      </c>
      <c r="D178" s="30"/>
      <c r="E178" s="21">
        <v>3259010120.17</v>
      </c>
      <c r="F178" s="21">
        <v>1634486001.32</v>
      </c>
      <c r="G178" s="21">
        <v>0</v>
      </c>
      <c r="H178" s="21">
        <v>109740561.03</v>
      </c>
      <c r="I178" s="21">
        <v>1748519778.01</v>
      </c>
      <c r="J178" s="21">
        <v>1638779216.98</v>
      </c>
      <c r="K178" s="21">
        <v>109740561.03</v>
      </c>
      <c r="L178" s="21">
        <v>1748519778.01</v>
      </c>
      <c r="M178" s="21">
        <v>1638779216.98</v>
      </c>
      <c r="N178" s="21">
        <f t="shared" si="10"/>
        <v>-1620230903.19</v>
      </c>
      <c r="O178" s="24">
        <f t="shared" si="11"/>
        <v>4293215.660000086</v>
      </c>
      <c r="P178" s="25">
        <f t="shared" si="12"/>
        <v>0.502845697482681</v>
      </c>
      <c r="Q178" s="25">
        <f t="shared" si="13"/>
        <v>1.0026266457201425</v>
      </c>
    </row>
    <row r="179" spans="1:14" ht="15">
      <c r="A179" s="9"/>
      <c r="B179" s="9"/>
      <c r="C179" s="9"/>
      <c r="D179" s="9"/>
      <c r="E179" s="9"/>
      <c r="F179" s="9"/>
      <c r="G179" s="9"/>
      <c r="H179" s="9"/>
      <c r="I179" s="9"/>
      <c r="J179" s="9"/>
      <c r="K179" s="9"/>
      <c r="L179" s="9"/>
      <c r="M179" s="9"/>
      <c r="N179" s="9"/>
    </row>
    <row r="180" spans="1:14" ht="15">
      <c r="A180" s="56"/>
      <c r="B180" s="56"/>
      <c r="C180" s="56"/>
      <c r="D180" s="56"/>
      <c r="E180" s="56"/>
      <c r="F180" s="56"/>
      <c r="G180" s="56"/>
      <c r="H180" s="56"/>
      <c r="I180" s="56"/>
      <c r="J180" s="56"/>
      <c r="K180" s="56"/>
      <c r="L180" s="10"/>
      <c r="M180" s="10"/>
      <c r="N180" s="10"/>
    </row>
  </sheetData>
  <sheetProtection/>
  <mergeCells count="19">
    <mergeCell ref="A180:K180"/>
    <mergeCell ref="G8:G9"/>
    <mergeCell ref="E8:E9"/>
    <mergeCell ref="F8:F9"/>
    <mergeCell ref="A1:N1"/>
    <mergeCell ref="A2:N2"/>
    <mergeCell ref="A3:N3"/>
    <mergeCell ref="A4:M4"/>
    <mergeCell ref="A7:N7"/>
    <mergeCell ref="B8:B9"/>
    <mergeCell ref="P8:Q8"/>
    <mergeCell ref="A6:Q6"/>
    <mergeCell ref="H8:H9"/>
    <mergeCell ref="I8:K8"/>
    <mergeCell ref="L8:M9"/>
    <mergeCell ref="N8:O8"/>
    <mergeCell ref="A8:A9"/>
    <mergeCell ref="C8:C9"/>
    <mergeCell ref="D8:D9"/>
  </mergeCells>
  <printOptions/>
  <pageMargins left="0.3937007874015748" right="0.3937007874015748" top="0.5905511811023623" bottom="0.5905511811023623" header="0.3937007874015748" footer="0.3937007874015748"/>
  <pageSetup blackAndWhite="1" fitToHeight="0" fitToWidth="1" horizontalDpi="600" verticalDpi="600" orientation="landscape" paperSize="9" scale="7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Л. Герасимова</dc:creator>
  <cp:keywords/>
  <dc:description/>
  <cp:lastModifiedBy>Москвина</cp:lastModifiedBy>
  <cp:lastPrinted>2013-07-15T09:20:14Z</cp:lastPrinted>
  <dcterms:created xsi:type="dcterms:W3CDTF">2013-07-10T07:48:55Z</dcterms:created>
  <dcterms:modified xsi:type="dcterms:W3CDTF">2013-07-22T07:48:23Z</dcterms:modified>
  <cp:category/>
  <cp:version/>
  <cp:contentType/>
  <cp:contentStatus/>
</cp:coreProperties>
</file>