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 firstSheet="2" activeTab="4"/>
  </bookViews>
  <sheets>
    <sheet name="Кассовый расход за I квартал" sheetId="11" r:id="rId1"/>
    <sheet name="Кассовый расход за II квартал" sheetId="12" r:id="rId2"/>
    <sheet name="Кассовый расход за III квартал" sheetId="13" r:id="rId3"/>
    <sheet name="за 2014 год" sheetId="1" r:id="rId4"/>
    <sheet name="План на 2015 год" sheetId="14" r:id="rId5"/>
    <sheet name="6 показатели I-IV кв " sheetId="4" r:id="rId6"/>
    <sheet name="7 средства по кодам IV" sheetId="9" r:id="rId7"/>
    <sheet name="8 средства бюджет IV" sheetId="10" r:id="rId8"/>
  </sheets>
  <definedNames>
    <definedName name="_xlnm.Print_Titles" localSheetId="6">'7 средства по кодам IV'!$A$7:$IV$10</definedName>
    <definedName name="_xlnm.Print_Titles" localSheetId="7">'8 средства бюджет IV'!$A$7:$IV$9</definedName>
    <definedName name="_xlnm.Print_Area" localSheetId="6">'7 средства по кодам IV'!$A$1:$T$45</definedName>
    <definedName name="_xlnm.Print_Area" localSheetId="7">'8 средства бюджет IV'!$A$1:$P$32</definedName>
  </definedNames>
  <calcPr calcId="125725"/>
</workbook>
</file>

<file path=xl/calcChain.xml><?xml version="1.0" encoding="utf-8"?>
<calcChain xmlns="http://schemas.openxmlformats.org/spreadsheetml/2006/main">
  <c r="O24" i="10"/>
  <c r="N29"/>
  <c r="N24" s="1"/>
  <c r="O29"/>
  <c r="H11" i="9"/>
  <c r="H12" s="1"/>
  <c r="I12"/>
  <c r="H13"/>
  <c r="I13"/>
  <c r="O18"/>
  <c r="K19"/>
  <c r="K18" s="1"/>
  <c r="M19"/>
  <c r="M18" s="1"/>
  <c r="O19"/>
  <c r="Q19"/>
  <c r="S20"/>
  <c r="R20"/>
  <c r="Q20"/>
  <c r="L20"/>
  <c r="N20" s="1"/>
  <c r="J20"/>
  <c r="R21"/>
  <c r="S21" s="1"/>
  <c r="R24"/>
  <c r="S24" s="1"/>
  <c r="R25"/>
  <c r="S25" s="1"/>
  <c r="R26"/>
  <c r="S26" s="1"/>
  <c r="R27"/>
  <c r="S27" s="1"/>
  <c r="O27"/>
  <c r="O26"/>
  <c r="O25"/>
  <c r="O24"/>
  <c r="M27"/>
  <c r="M26"/>
  <c r="M25"/>
  <c r="M24"/>
  <c r="K27"/>
  <c r="K26"/>
  <c r="K25"/>
  <c r="K24"/>
  <c r="Q24"/>
  <c r="J24"/>
  <c r="L24" s="1"/>
  <c r="N24" s="1"/>
  <c r="P24" s="1"/>
  <c r="Q25"/>
  <c r="J25"/>
  <c r="L25" s="1"/>
  <c r="N25" s="1"/>
  <c r="P25" s="1"/>
  <c r="Q26"/>
  <c r="J26"/>
  <c r="L26" s="1"/>
  <c r="N26" s="1"/>
  <c r="P26" s="1"/>
  <c r="Q27"/>
  <c r="J27"/>
  <c r="L27" s="1"/>
  <c r="N27" s="1"/>
  <c r="P27" s="1"/>
  <c r="K31"/>
  <c r="K14" s="1"/>
  <c r="M31"/>
  <c r="M14" s="1"/>
  <c r="O31"/>
  <c r="O14" s="1"/>
  <c r="K30"/>
  <c r="M30"/>
  <c r="O30"/>
  <c r="O29" s="1"/>
  <c r="O28" s="1"/>
  <c r="K29" i="10" s="1"/>
  <c r="K24" s="1"/>
  <c r="Q34" i="9"/>
  <c r="J34"/>
  <c r="K36"/>
  <c r="K35" s="1"/>
  <c r="M36"/>
  <c r="M35" s="1"/>
  <c r="O36"/>
  <c r="O35" s="1"/>
  <c r="Q41"/>
  <c r="J41"/>
  <c r="L41" s="1"/>
  <c r="N41" s="1"/>
  <c r="P41" s="1"/>
  <c r="Q40"/>
  <c r="J40"/>
  <c r="L40" s="1"/>
  <c r="N40" s="1"/>
  <c r="P40" s="1"/>
  <c r="Q39"/>
  <c r="L39"/>
  <c r="N39" s="1"/>
  <c r="P39" s="1"/>
  <c r="J39"/>
  <c r="Q38"/>
  <c r="N38"/>
  <c r="J38"/>
  <c r="Q37"/>
  <c r="J37"/>
  <c r="D10" i="10"/>
  <c r="D15"/>
  <c r="N72" i="1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M72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M70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M66"/>
  <c r="J17" i="9" l="1"/>
  <c r="K17"/>
  <c r="K13" s="1"/>
  <c r="K12" s="1"/>
  <c r="K11" s="1"/>
  <c r="M17"/>
  <c r="M13" s="1"/>
  <c r="M12" s="1"/>
  <c r="M11" s="1"/>
  <c r="O17"/>
  <c r="O13" s="1"/>
  <c r="O12" s="1"/>
  <c r="O11" s="1"/>
  <c r="R17"/>
  <c r="R13" s="1"/>
  <c r="R12" s="1"/>
  <c r="R11" s="1"/>
  <c r="M29"/>
  <c r="M28" s="1"/>
  <c r="I29" i="10" s="1"/>
  <c r="I24" s="1"/>
  <c r="Q17" i="9"/>
  <c r="N17"/>
  <c r="N19"/>
  <c r="P20"/>
  <c r="S17"/>
  <c r="S13" s="1"/>
  <c r="S12" s="1"/>
  <c r="S11" s="1"/>
  <c r="S19"/>
  <c r="Q18"/>
  <c r="J19"/>
  <c r="L19"/>
  <c r="L17"/>
  <c r="R19"/>
  <c r="K29"/>
  <c r="K28" s="1"/>
  <c r="G29" i="10" s="1"/>
  <c r="G24" s="1"/>
  <c r="S23" i="9"/>
  <c r="S22" s="1"/>
  <c r="Q23"/>
  <c r="Q22" s="1"/>
  <c r="N23"/>
  <c r="N22" s="1"/>
  <c r="L23"/>
  <c r="L22" s="1"/>
  <c r="P23"/>
  <c r="P22" s="1"/>
  <c r="J23"/>
  <c r="J22" s="1"/>
  <c r="R23"/>
  <c r="R22" s="1"/>
  <c r="O23"/>
  <c r="M23"/>
  <c r="K23"/>
  <c r="J31"/>
  <c r="J14" s="1"/>
  <c r="J36"/>
  <c r="J35" s="1"/>
  <c r="L37"/>
  <c r="N37" s="1"/>
  <c r="P37" s="1"/>
  <c r="Q31"/>
  <c r="Q14" s="1"/>
  <c r="Q30"/>
  <c r="J30"/>
  <c r="J29" s="1"/>
  <c r="J28" s="1"/>
  <c r="F29" i="10" s="1"/>
  <c r="F24" s="1"/>
  <c r="Q36" i="9"/>
  <c r="Q35" s="1"/>
  <c r="N31"/>
  <c r="N14" s="1"/>
  <c r="L38"/>
  <c r="L31" s="1"/>
  <c r="L14" s="1"/>
  <c r="L34"/>
  <c r="J33"/>
  <c r="J32" s="1"/>
  <c r="Q33"/>
  <c r="Q32" s="1"/>
  <c r="P38"/>
  <c r="P31" s="1"/>
  <c r="P14" s="1"/>
  <c r="J13" l="1"/>
  <c r="J12" s="1"/>
  <c r="J11" s="1"/>
  <c r="Q13"/>
  <c r="Q12" s="1"/>
  <c r="Q11" s="1"/>
  <c r="M22"/>
  <c r="M16"/>
  <c r="M15" s="1"/>
  <c r="I22" i="10" s="1"/>
  <c r="I17" s="1"/>
  <c r="I15" s="1"/>
  <c r="I10" s="1"/>
  <c r="L16" i="9"/>
  <c r="L15" s="1"/>
  <c r="H22" i="10" s="1"/>
  <c r="H17" s="1"/>
  <c r="L18" i="9"/>
  <c r="K22"/>
  <c r="K16"/>
  <c r="K15" s="1"/>
  <c r="G22" i="10" s="1"/>
  <c r="G17" s="1"/>
  <c r="G15" s="1"/>
  <c r="G10" s="1"/>
  <c r="S16" i="9"/>
  <c r="S15" s="1"/>
  <c r="O22" i="10" s="1"/>
  <c r="O17" s="1"/>
  <c r="O15" s="1"/>
  <c r="O10" s="1"/>
  <c r="S18" i="9"/>
  <c r="N16"/>
  <c r="N15" s="1"/>
  <c r="J22" i="10" s="1"/>
  <c r="J17" s="1"/>
  <c r="N18" i="9"/>
  <c r="R16"/>
  <c r="R15" s="1"/>
  <c r="N22" i="10" s="1"/>
  <c r="N17" s="1"/>
  <c r="N15" s="1"/>
  <c r="N10" s="1"/>
  <c r="R18" i="9"/>
  <c r="P17"/>
  <c r="P19"/>
  <c r="O22"/>
  <c r="O16"/>
  <c r="O15" s="1"/>
  <c r="K22" i="10" s="1"/>
  <c r="K17" s="1"/>
  <c r="K15" s="1"/>
  <c r="K10" s="1"/>
  <c r="J16" i="9"/>
  <c r="J15" s="1"/>
  <c r="F22" i="10" s="1"/>
  <c r="F17" s="1"/>
  <c r="F15" s="1"/>
  <c r="F10" s="1"/>
  <c r="J18" i="9"/>
  <c r="Q16"/>
  <c r="Q15" s="1"/>
  <c r="M22" i="10" s="1"/>
  <c r="M17" s="1"/>
  <c r="N36" i="9"/>
  <c r="N35" s="1"/>
  <c r="Q29"/>
  <c r="Q28" s="1"/>
  <c r="M29" i="10" s="1"/>
  <c r="M24" s="1"/>
  <c r="L36" i="9"/>
  <c r="L35" s="1"/>
  <c r="P36"/>
  <c r="P35" s="1"/>
  <c r="L33"/>
  <c r="L32" s="1"/>
  <c r="L30"/>
  <c r="L29" s="1"/>
  <c r="L28" s="1"/>
  <c r="H29" i="10" s="1"/>
  <c r="H24" s="1"/>
  <c r="N34" i="9"/>
  <c r="H15" i="10" l="1"/>
  <c r="H10" s="1"/>
  <c r="L13" i="9"/>
  <c r="L12" s="1"/>
  <c r="L11" s="1"/>
  <c r="M15" i="10"/>
  <c r="M10" s="1"/>
  <c r="P16" i="9"/>
  <c r="P15" s="1"/>
  <c r="L22" i="10" s="1"/>
  <c r="L17" s="1"/>
  <c r="P18" i="9"/>
  <c r="N30"/>
  <c r="P34"/>
  <c r="N33"/>
  <c r="N32" s="1"/>
  <c r="N29" l="1"/>
  <c r="N28" s="1"/>
  <c r="J29" i="10" s="1"/>
  <c r="J24" s="1"/>
  <c r="J15" s="1"/>
  <c r="J10" s="1"/>
  <c r="N13" i="9"/>
  <c r="N12" s="1"/>
  <c r="N11" s="1"/>
  <c r="P33"/>
  <c r="P32" s="1"/>
  <c r="P30"/>
  <c r="P29" l="1"/>
  <c r="P28" s="1"/>
  <c r="L29" i="10" s="1"/>
  <c r="L24" s="1"/>
  <c r="L15" s="1"/>
  <c r="L10" s="1"/>
  <c r="P13" i="9"/>
  <c r="P12" s="1"/>
  <c r="P11" s="1"/>
</calcChain>
</file>

<file path=xl/sharedStrings.xml><?xml version="1.0" encoding="utf-8"?>
<sst xmlns="http://schemas.openxmlformats.org/spreadsheetml/2006/main" count="1598" uniqueCount="246">
  <si>
    <t>Финансовое управление Администрации ЗАТО г.Железногорск бюджет ЗАТО Железногорск (40204810900000000650)</t>
  </si>
  <si>
    <t>Исполнение бюджета</t>
  </si>
  <si>
    <t>за период с 01.01.2014г. по 31.12.2014г.</t>
  </si>
  <si>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</si>
  <si>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</si>
  <si>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</si>
  <si>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</si>
  <si>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</si>
  <si>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</si>
  <si>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Эк.класс.</t>
  </si>
  <si>
    <t>Доп.класс</t>
  </si>
  <si>
    <t>#Н/Д</t>
  </si>
  <si>
    <t>Уточненная роспись/план</t>
  </si>
  <si>
    <t>1 квартал</t>
  </si>
  <si>
    <t>2 квартал</t>
  </si>
  <si>
    <t>3 квартал</t>
  </si>
  <si>
    <t>4 квартал</t>
  </si>
  <si>
    <t>Кассовый план</t>
  </si>
  <si>
    <t>Финансирование</t>
  </si>
  <si>
    <t>Касс. расход</t>
  </si>
  <si>
    <t>Остаток</t>
  </si>
  <si>
    <t>Остаток росписи/плана</t>
  </si>
  <si>
    <t>Остаток кассового плана</t>
  </si>
  <si>
    <t xml:space="preserve">    Администрация закрытого административно-территориального образования город Железногорск</t>
  </si>
  <si>
    <t>009</t>
  </si>
  <si>
    <t>0000</t>
  </si>
  <si>
    <t>0000000</t>
  </si>
  <si>
    <t>000</t>
  </si>
  <si>
    <t xml:space="preserve">      Муниципальная программа "Защита населения и территории ЗАТО Железногорск от чрезвычайных ситуаций природного и техногенного характера" на 2014-2016 годы</t>
  </si>
  <si>
    <t>0500000</t>
  </si>
  <si>
    <t xml:space="preserve">        Подпрограмма "Подготовка населения и территории в области гражданской обороны, предупреждению и ликвидации чрезвычайных ситуаций"</t>
  </si>
  <si>
    <t>0510000</t>
  </si>
  <si>
    <t xml:space="preserve">          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</si>
  <si>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0510001</t>
  </si>
  <si>
    <t xml:space="preserve">            Прочая закупка товаров, работ и услуг для обеспечения государственных (муниципальных) нужд</t>
  </si>
  <si>
    <t>244</t>
  </si>
  <si>
    <t xml:space="preserve">              Услуги связи</t>
  </si>
  <si>
    <t>0309</t>
  </si>
  <si>
    <t>221</t>
  </si>
  <si>
    <t>М01</t>
  </si>
  <si>
    <t xml:space="preserve">              Коммунальные услуги</t>
  </si>
  <si>
    <t>223</t>
  </si>
  <si>
    <t xml:space="preserve">              Работы, услуги по содержанию имущества</t>
  </si>
  <si>
    <t>225</t>
  </si>
  <si>
    <t xml:space="preserve">              Прочие работы, услуги</t>
  </si>
  <si>
    <t>226</t>
  </si>
  <si>
    <t xml:space="preserve">              Увеличение стоимости основных средств</t>
  </si>
  <si>
    <t>310</t>
  </si>
  <si>
    <t xml:space="preserve">              Увеличение стоимости материальных запасов</t>
  </si>
  <si>
    <t>340</t>
  </si>
  <si>
    <t xml:space="preserve">          Оказание содействия в реализации мероприятий по защите населения от чрезвычайных ситуаций природного и техногенного характера</t>
  </si>
  <si>
    <t>0510002</t>
  </si>
  <si>
    <t xml:space="preserve">            Фонд оплаты труда казенных учреждений и взносы по обязательному социальному страхованию</t>
  </si>
  <si>
    <t>111</t>
  </si>
  <si>
    <t xml:space="preserve">              Заработная плата</t>
  </si>
  <si>
    <t>211</t>
  </si>
  <si>
    <t xml:space="preserve">              Начисления на выплаты по оплате труда</t>
  </si>
  <si>
    <t>213</t>
  </si>
  <si>
    <t xml:space="preserve">            Иные выплаты персоналу казенных учреждений, за исключением фонда оплаты труда</t>
  </si>
  <si>
    <t>112</t>
  </si>
  <si>
    <t xml:space="preserve">              Прочие выплаты</t>
  </si>
  <si>
    <t>212</t>
  </si>
  <si>
    <t xml:space="preserve">              Транспортные услуги</t>
  </si>
  <si>
    <t>222</t>
  </si>
  <si>
    <t xml:space="preserve">            Уплата прочих налогов, сборов и иных платежей</t>
  </si>
  <si>
    <t>852</t>
  </si>
  <si>
    <t xml:space="preserve">              Прочие расходы</t>
  </si>
  <si>
    <t>290</t>
  </si>
  <si>
    <t xml:space="preserve">        Подпрограмма "Обеспечение первичных мер пожарной безопасности на территории ЗАТО Железногорск"</t>
  </si>
  <si>
    <t>0520000</t>
  </si>
  <si>
    <t xml:space="preserve">          Проведение мероприятий противопожарной пропаганды</t>
  </si>
  <si>
    <t>0520001</t>
  </si>
  <si>
    <t>0314</t>
  </si>
  <si>
    <t xml:space="preserve">          Расходы по проведению противопожарных мероприятий</t>
  </si>
  <si>
    <t>0520002</t>
  </si>
  <si>
    <t>0707</t>
  </si>
  <si>
    <t xml:space="preserve">    Муниципальное казенное учреждение "Управление образования"</t>
  </si>
  <si>
    <t>734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</si>
  <si>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</si>
  <si>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</si>
  <si>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</si>
  <si>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</si>
  <si>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"Защита населения и территории ЗАТО Железногорск от чрезвычайных ситуаций природного и техногенного характера" на 2014-2016 годы</t>
  </si>
  <si>
    <t xml:space="preserve">            Подпрограмма "Обеспечение первичных мер пожарной безопасности на территории ЗАТО Железногорск"</t>
  </si>
  <si>
    <t xml:space="preserve">              Расходы по проведению противопожарных мероприятий</t>
  </si>
  <si>
    <t xml:space="preserve">                Прочая закупка товаров, работ и услуг для обеспечения государственных (муниципальных) нужд</t>
  </si>
  <si>
    <t xml:space="preserve">                  Прочие работы, услуги</t>
  </si>
  <si>
    <t xml:space="preserve">                    Расходы за счет собственных средств местного бюджета</t>
  </si>
  <si>
    <t xml:space="preserve">        Общее образование</t>
  </si>
  <si>
    <t>0702</t>
  </si>
  <si>
    <t xml:space="preserve">                Субсидии бюджетным учреждениям на иные цели</t>
  </si>
  <si>
    <t>612</t>
  </si>
  <si>
    <t xml:space="preserve">                  Безвозмездные перечисления государственным и муниципальным организациям</t>
  </si>
  <si>
    <t>241</t>
  </si>
  <si>
    <t xml:space="preserve">                Субсидии автономным учреждениям на иные цели</t>
  </si>
  <si>
    <t>622</t>
  </si>
  <si>
    <t>ВСЕГО</t>
  </si>
  <si>
    <t>Подпрограмма "Подготовка населения и территории в области гражданской обороны, предупреждению и ликвидации чрезвычайных ситуаций"</t>
  </si>
  <si>
    <t>Подпрограмма "Обеспечение первичных мер пожарной безопасности на территории ЗАТО Железногорск"</t>
  </si>
  <si>
    <t xml:space="preserve">          Расходы по проведению противопожарных мероприятий (ВСЕГО)</t>
  </si>
  <si>
    <t>К.Ю. Воронин</t>
  </si>
  <si>
    <t>Начальник Отдела общественной безопасности и режима</t>
  </si>
  <si>
    <t>х</t>
  </si>
  <si>
    <t>Ед.</t>
  </si>
  <si>
    <t>Количество мероприятий противопожарной пропаганды</t>
  </si>
  <si>
    <t>1.2.1.</t>
  </si>
  <si>
    <t>Подпрограмма: Обеспечение первичных мер пожарной безопасности на территории ЗАТО Железногорск</t>
  </si>
  <si>
    <t>Задача 2: Проведение противопожарной пропаганды</t>
  </si>
  <si>
    <t>1.2.</t>
  </si>
  <si>
    <t>Акты работоспособности системы оповещения</t>
  </si>
  <si>
    <t>% от потребности</t>
  </si>
  <si>
    <t>Доля населения, попадающего в зоны действия систем оповещения</t>
  </si>
  <si>
    <t>1.1.3.</t>
  </si>
  <si>
    <t>В соответствии со штаным расписанием</t>
  </si>
  <si>
    <t>Доля специалистов в области ГО и ЧС</t>
  </si>
  <si>
    <t>1.1.2.</t>
  </si>
  <si>
    <t xml:space="preserve">По планам - графикам организаций, учреждений, предприятий </t>
  </si>
  <si>
    <t>Доля населения, прошедшего подготовку в области ГО и ЧС</t>
  </si>
  <si>
    <t>1.1.1.</t>
  </si>
  <si>
    <t>Подпрограмма: Подготовка населения и территории в области гражданской обороны, предупреждения и ликвидации чрезвычайных ситуаций</t>
  </si>
  <si>
    <t>Задача 1: Организация системы мероприятий по подготовке к защите и по защите населения, материальных и культурных ценностей на территории ЗАТО Железногорск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</t>
  </si>
  <si>
    <t>1.1.</t>
  </si>
  <si>
    <t>Целевой показатель 4
Количество мероприятий противопо-жарной пропаганды</t>
  </si>
  <si>
    <t>Целевой показатель 3
Доля населения, попадающего в зоны действия систем оповещения</t>
  </si>
  <si>
    <t>Целевой показатель 2
Доля специалистов в области ГО и ЧС</t>
  </si>
  <si>
    <t>Целевой показатель 1
Доля населения, прошедшего подготовку в области ГО и ЧС</t>
  </si>
  <si>
    <t>Цель: Защита населения и территории ЗАТО Железногорск Красноярского края от чрезвычайных ситуаций природного и техногенного характера</t>
  </si>
  <si>
    <t>1.</t>
  </si>
  <si>
    <t>факт</t>
  </si>
  <si>
    <t>план</t>
  </si>
  <si>
    <t>2016 год</t>
  </si>
  <si>
    <t>2015 год</t>
  </si>
  <si>
    <t>значение на конец года</t>
  </si>
  <si>
    <t>январь-сентябрь</t>
  </si>
  <si>
    <t>январь - июнь</t>
  </si>
  <si>
    <t>январь - март</t>
  </si>
  <si>
    <t>2013 год</t>
  </si>
  <si>
    <t>2012 год</t>
  </si>
  <si>
    <t>Примечание (оценка рисков невыполнения показателей по программе, причины невыполнения, выбор действий по преодолению)</t>
  </si>
  <si>
    <t>Плановый период</t>
  </si>
  <si>
    <t>Текущий год
2014 год</t>
  </si>
  <si>
    <t>Отчетный период (два предшествующих года)</t>
  </si>
  <si>
    <t>Весовой критерий</t>
  </si>
  <si>
    <t>Ед. изм.</t>
  </si>
  <si>
    <t>Цель, задачи, показатели результативности</t>
  </si>
  <si>
    <t>№ п/п</t>
  </si>
  <si>
    <t>Информация о целевых показателях результативности муниципальной программы 
«Защита населения и территории ЗАТО Железногорск от чрезвычайных ситуаций природного и техногенного характера» на 2014-2016 годы</t>
  </si>
  <si>
    <t>к Порядку принятия решений о разработке,  формировании и реализации муниципальных программ ЗАТО Железногорск</t>
  </si>
  <si>
    <t>Приложение № 6</t>
  </si>
  <si>
    <t>Х</t>
  </si>
  <si>
    <t>Администрация ЗАТО г. Железногорск</t>
  </si>
  <si>
    <t>в том числе по ГРБС:</t>
  </si>
  <si>
    <t>всего расходные обязательства по  мероприятию подпрограммы</t>
  </si>
  <si>
    <t>Проведение мероприятий противопожарной пропаганды</t>
  </si>
  <si>
    <t>мероприятие 1
подпрограммы</t>
  </si>
  <si>
    <t>всего расходные обязательства по  подпрограмме</t>
  </si>
  <si>
    <t>Обеспечение первичных мер пожарной безопасности на территории ЗАТО Железногорск</t>
  </si>
  <si>
    <t>Подпрограмма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</si>
  <si>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</si>
  <si>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мероприятие 2
подпрограммы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</si>
  <si>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</si>
  <si>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Подготовка населения и территории в области гражданской обороны, предупреждения и ликвидации чрезвычайных ситуаций</t>
  </si>
  <si>
    <t xml:space="preserve">всего расходные обязательства </t>
  </si>
  <si>
    <t>Защита населения и территории ЗАТО Железногорск от чрезвычайных ситуаций природного и техногенного характера» на 2014-2016 годы</t>
  </si>
  <si>
    <t>Муниципальная программа</t>
  </si>
  <si>
    <t>2014 (текущий год)</t>
  </si>
  <si>
    <t>2013 (отчетный год)</t>
  </si>
  <si>
    <t>ВР</t>
  </si>
  <si>
    <t>ЦСР</t>
  </si>
  <si>
    <t>Рз Пр</t>
  </si>
  <si>
    <t>ГРБС</t>
  </si>
  <si>
    <t>Примечание</t>
  </si>
  <si>
    <t>Расходы по годам</t>
  </si>
  <si>
    <t xml:space="preserve">Код бюджетной классификации </t>
  </si>
  <si>
    <t>Наименовние ГРБС</t>
  </si>
  <si>
    <t>Наименование  программы, подпрограммы</t>
  </si>
  <si>
    <t>Статус (муниципальная программа, подпрограмма)</t>
  </si>
  <si>
    <t xml:space="preserve"> рублей</t>
  </si>
  <si>
    <t>Приложение № 7</t>
  </si>
  <si>
    <t>юридические лица</t>
  </si>
  <si>
    <t>местный бюджет</t>
  </si>
  <si>
    <t xml:space="preserve">внебюджетные  источники                 </t>
  </si>
  <si>
    <t xml:space="preserve">краевой бюджет           </t>
  </si>
  <si>
    <t>федеральный бюджет</t>
  </si>
  <si>
    <t xml:space="preserve">в том числе:             </t>
  </si>
  <si>
    <t xml:space="preserve">Всего                    </t>
  </si>
  <si>
    <t xml:space="preserve">Примечание </t>
  </si>
  <si>
    <t>2013
(отчетный год)</t>
  </si>
  <si>
    <t>Источники финансирования</t>
  </si>
  <si>
    <t>Наименование муниципальной программы, подпрограммы муниципальной программы</t>
  </si>
  <si>
    <t>Статус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</si>
  <si>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</si>
  <si>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Приложение № 8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</si>
  <si>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
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«Защита населения и территории ЗАТО Железногорск от чрезвычайных ситуаций природного и техногенного характера» на 2014-2016 годы</t>
  </si>
  <si>
    <t>(за период с 01.01.2014 по  31.12.2014)</t>
  </si>
  <si>
    <t>1.2.2.</t>
  </si>
  <si>
    <t>Расходы по проведению противопожарных мероприятий</t>
  </si>
  <si>
    <t xml:space="preserve"> Муниципальное казенное учреждение "Управление образования"</t>
  </si>
  <si>
    <t>Муниципальное казенное учреждение "Управление образования"</t>
  </si>
  <si>
    <t>(за период с 01.01.2014 по 31.12.2014)</t>
  </si>
  <si>
    <t>ВСЕГО РАСХОДОВ:</t>
  </si>
  <si>
    <t xml:space="preserve">            Прочие расходы</t>
  </si>
  <si>
    <t xml:space="preserve">          Уплата прочих налогов, сборов и иных платежей</t>
  </si>
  <si>
    <t xml:space="preserve">            Увеличение стоимости материальных запасов</t>
  </si>
  <si>
    <t xml:space="preserve">            Прочие работы, услуги</t>
  </si>
  <si>
    <t xml:space="preserve">            Работы, услуги по содержанию имущества</t>
  </si>
  <si>
    <t xml:space="preserve">            Коммунальные услуги</t>
  </si>
  <si>
    <t xml:space="preserve">            Транспортные услуги</t>
  </si>
  <si>
    <t xml:space="preserve">            Услуги связи</t>
  </si>
  <si>
    <t xml:space="preserve">          Прочая закупка товаров, работ и услуг для обеспечения государственных (муниципальных) нужд</t>
  </si>
  <si>
    <t xml:space="preserve">            Прочие выплаты</t>
  </si>
  <si>
    <t xml:space="preserve">          Иные выплаты персоналу казенных учреждений, за исключением фонда оплаты труда</t>
  </si>
  <si>
    <t xml:space="preserve">            Начисления на выплаты по оплате труда</t>
  </si>
  <si>
    <t xml:space="preserve">            Заработная плата</t>
  </si>
  <si>
    <t xml:space="preserve">          Фонд оплаты труда казенных учреждений и взносы по обязательному социальному страхованию</t>
  </si>
  <si>
    <t xml:space="preserve">        Оказание содействия в реализации мероприятий по защите населения от чрезвычайных ситуаций природного и техногенного характера</t>
  </si>
  <si>
    <t xml:space="preserve">      Подпрограмма "Подготовка населения и территории в области гражданской обороны, предупреждению и ликвидации чрезвычайных ситуаций"</t>
  </si>
  <si>
    <t xml:space="preserve">    Муниципальная программа "Защита населения и территории ЗАТО Железногорск от чрезвычайных ситуаций природного и техногенного характера" на 2014-2016 годы</t>
  </si>
  <si>
    <t>за период с 01.01.2014г. по 31.03.2014г.</t>
  </si>
  <si>
    <t>за период с 01.01.2014г. по 30.06.2014г.</t>
  </si>
  <si>
    <t>за период с 01.01.2014г. по 30.09.2014г.</t>
  </si>
  <si>
    <t xml:space="preserve">                Прочие расходы</t>
  </si>
  <si>
    <t xml:space="preserve">                Прочие работы, услуги</t>
  </si>
  <si>
    <t xml:space="preserve">              Проведение мероприятий противопожарной пропаганды</t>
  </si>
  <si>
    <t xml:space="preserve">          Подпрограмма "Обеспечение первичных мер пожарной безопасности на территории ЗАТО Железногорск"</t>
  </si>
  <si>
    <t xml:space="preserve">        Муниципальная программа "Защита населения и территории ЗАТО Железногорск от чрезвычайных ситуаций природного и техногенного характера"</t>
  </si>
  <si>
    <t xml:space="preserve">      Другие вопросы в области национальной безопасности и правоохранительной деятельности</t>
  </si>
  <si>
    <t xml:space="preserve">              Оказание содействия в реализации мероприятий по защите населения от чрезвычайных ситуаций природного и техногенного характера</t>
  </si>
  <si>
    <t xml:space="preserve">              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</si>
  <si>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 xml:space="preserve">            Уплата прочих налогов, сборов</t>
  </si>
  <si>
    <t xml:space="preserve">                Увеличение стоимости материальных запасов</t>
  </si>
  <si>
    <t xml:space="preserve">                Работы, услуги по содержанию имущества</t>
  </si>
  <si>
    <t xml:space="preserve">                Коммунальные услуги</t>
  </si>
  <si>
    <t xml:space="preserve">                Транспортные услуги</t>
  </si>
  <si>
    <t xml:space="preserve">                Услуги связи</t>
  </si>
  <si>
    <t xml:space="preserve">                Прочие выплаты</t>
  </si>
  <si>
    <t xml:space="preserve">                Начисления на выплаты по оплате труда</t>
  </si>
  <si>
    <t xml:space="preserve">                Заработная плата</t>
  </si>
  <si>
    <t xml:space="preserve">          Подпрограмма "Подготовка населения и территории в области гражданской обороны, предупреждению и ликвидации чрезвычайных ситуаций"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</si>
  <si>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</si>
  <si>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0300</t>
  </si>
  <si>
    <t xml:space="preserve">    НАЦИОНАЛЬНАЯ БЕЗОПАСНОСТЬ И ПРАВООХРАНИТЕЛЬНАЯ ДЕЯТЕЛЬНОСТЬ</t>
  </si>
  <si>
    <t>ДопКласс</t>
  </si>
  <si>
    <t>за период с 01.01.2015г. по 31.12.2015г.</t>
  </si>
  <si>
    <t xml:space="preserve">Целевой показатель 5
Количество учреждений, в которых проведены мероприятия направленные на повышение уровня соответствия пожарной безопасности </t>
  </si>
  <si>
    <t xml:space="preserve">Количество учреждений, в которых проведены мероприятия направленные на повышение уровня соответствия пожарной безопасности 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</si>
</sst>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8" fillId="0" borderId="0" applyFont="0" applyFill="0" applyBorder="0" applyAlignment="0" applyProtection="0"/>
    <xf numFmtId="0" fontId="18" fillId="0" borderId="0"/>
  </cellStyleXfs>
  <cellXfs count="166"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vertical="top" wrapText="1"/>
    </xf>
    <xf numFmtId="49" fontId="19" fillId="34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19" fillId="34" borderId="10" xfId="0" applyNumberFormat="1" applyFont="1" applyFill="1" applyBorder="1" applyAlignment="1">
      <alignment horizontal="right" vertical="top" shrinkToFit="1"/>
    </xf>
    <xf numFmtId="10" fontId="19" fillId="34" borderId="10" xfId="0" applyNumberFormat="1" applyFont="1" applyFill="1" applyBorder="1" applyAlignment="1">
      <alignment horizontal="right" vertical="top" shrinkToFit="1"/>
    </xf>
    <xf numFmtId="0" fontId="21" fillId="35" borderId="10" xfId="0" applyFont="1" applyFill="1" applyBorder="1" applyAlignment="1">
      <alignment vertical="top" wrapText="1"/>
    </xf>
    <xf numFmtId="49" fontId="19" fillId="35" borderId="10" xfId="0" applyNumberFormat="1" applyFont="1" applyFill="1" applyBorder="1" applyAlignment="1">
      <alignment horizontal="center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0" fontId="22" fillId="35" borderId="10" xfId="0" applyFont="1" applyFill="1" applyBorder="1"/>
    <xf numFmtId="0" fontId="22" fillId="33" borderId="0" xfId="0" applyFont="1" applyFill="1"/>
    <xf numFmtId="0" fontId="21" fillId="36" borderId="10" xfId="0" applyFont="1" applyFill="1" applyBorder="1" applyAlignment="1">
      <alignment vertical="top" wrapText="1"/>
    </xf>
    <xf numFmtId="0" fontId="21" fillId="37" borderId="10" xfId="0" applyFont="1" applyFill="1" applyBorder="1" applyAlignment="1">
      <alignment vertical="top" wrapText="1"/>
    </xf>
    <xf numFmtId="0" fontId="22" fillId="34" borderId="0" xfId="0" applyFont="1" applyFill="1"/>
    <xf numFmtId="4" fontId="21" fillId="36" borderId="10" xfId="0" applyNumberFormat="1" applyFont="1" applyFill="1" applyBorder="1" applyAlignment="1">
      <alignment horizontal="right" vertical="center" shrinkToFit="1"/>
    </xf>
    <xf numFmtId="10" fontId="21" fillId="36" borderId="10" xfId="0" applyNumberFormat="1" applyFont="1" applyFill="1" applyBorder="1" applyAlignment="1">
      <alignment horizontal="right" vertical="center" shrinkToFit="1"/>
    </xf>
    <xf numFmtId="4" fontId="21" fillId="36" borderId="10" xfId="0" applyNumberFormat="1" applyFont="1" applyFill="1" applyBorder="1" applyAlignment="1">
      <alignment horizontal="center" vertical="center" shrinkToFit="1"/>
    </xf>
    <xf numFmtId="10" fontId="21" fillId="36" borderId="10" xfId="0" applyNumberFormat="1" applyFont="1" applyFill="1" applyBorder="1" applyAlignment="1">
      <alignment horizontal="center" vertical="center" shrinkToFit="1"/>
    </xf>
    <xf numFmtId="0" fontId="22" fillId="36" borderId="10" xfId="0" applyFont="1" applyFill="1" applyBorder="1"/>
    <xf numFmtId="4" fontId="21" fillId="35" borderId="10" xfId="0" applyNumberFormat="1" applyFont="1" applyFill="1" applyBorder="1" applyAlignment="1">
      <alignment horizontal="center" vertical="center" shrinkToFit="1"/>
    </xf>
    <xf numFmtId="10" fontId="21" fillId="35" borderId="10" xfId="0" applyNumberFormat="1" applyFont="1" applyFill="1" applyBorder="1" applyAlignment="1">
      <alignment horizontal="center" vertical="center" shrinkToFit="1"/>
    </xf>
    <xf numFmtId="4" fontId="22" fillId="35" borderId="10" xfId="0" applyNumberFormat="1" applyFont="1" applyFill="1" applyBorder="1" applyAlignment="1">
      <alignment horizontal="center" vertical="center"/>
    </xf>
    <xf numFmtId="0" fontId="22" fillId="37" borderId="10" xfId="0" applyFont="1" applyFill="1" applyBorder="1"/>
    <xf numFmtId="4" fontId="21" fillId="37" borderId="10" xfId="0" applyNumberFormat="1" applyFont="1" applyFill="1" applyBorder="1" applyAlignment="1">
      <alignment horizontal="center" vertical="center" shrinkToFit="1"/>
    </xf>
    <xf numFmtId="10" fontId="21" fillId="37" borderId="10" xfId="0" applyNumberFormat="1" applyFont="1" applyFill="1" applyBorder="1" applyAlignment="1">
      <alignment horizontal="center" vertical="center" shrinkToFit="1"/>
    </xf>
    <xf numFmtId="49" fontId="19" fillId="37" borderId="10" xfId="0" applyNumberFormat="1" applyFont="1" applyFill="1" applyBorder="1" applyAlignment="1">
      <alignment horizontal="center" vertical="center" shrinkToFit="1"/>
    </xf>
    <xf numFmtId="0" fontId="21" fillId="37" borderId="10" xfId="0" applyFont="1" applyFill="1" applyBorder="1" applyAlignment="1">
      <alignment horizontal="left" vertical="center" wrapText="1"/>
    </xf>
    <xf numFmtId="4" fontId="21" fillId="37" borderId="10" xfId="0" applyNumberFormat="1" applyFont="1" applyFill="1" applyBorder="1" applyAlignment="1">
      <alignment horizontal="right" vertical="center" shrinkToFit="1"/>
    </xf>
    <xf numFmtId="10" fontId="21" fillId="37" borderId="10" xfId="0" applyNumberFormat="1" applyFont="1" applyFill="1" applyBorder="1" applyAlignment="1">
      <alignment horizontal="right" vertical="center" shrinkToFit="1"/>
    </xf>
    <xf numFmtId="4" fontId="18" fillId="33" borderId="0" xfId="0" applyNumberFormat="1" applyFont="1" applyFill="1"/>
    <xf numFmtId="49" fontId="19" fillId="35" borderId="10" xfId="0" applyNumberFormat="1" applyFont="1" applyFill="1" applyBorder="1" applyAlignment="1">
      <alignment horizontal="center" vertical="center" shrinkToFit="1"/>
    </xf>
    <xf numFmtId="0" fontId="21" fillId="35" borderId="10" xfId="0" applyFont="1" applyFill="1" applyBorder="1" applyAlignment="1">
      <alignment horizontal="left" vertical="center" wrapText="1"/>
    </xf>
    <xf numFmtId="49" fontId="19" fillId="36" borderId="10" xfId="0" applyNumberFormat="1" applyFont="1" applyFill="1" applyBorder="1" applyAlignment="1">
      <alignment horizontal="center" vertical="center" shrinkToFit="1"/>
    </xf>
    <xf numFmtId="0" fontId="21" fillId="38" borderId="10" xfId="0" applyFont="1" applyFill="1" applyBorder="1" applyAlignment="1">
      <alignment vertical="top" wrapText="1"/>
    </xf>
    <xf numFmtId="49" fontId="19" fillId="38" borderId="10" xfId="0" applyNumberFormat="1" applyFont="1" applyFill="1" applyBorder="1" applyAlignment="1">
      <alignment horizontal="center" vertical="center" shrinkToFit="1"/>
    </xf>
    <xf numFmtId="4" fontId="21" fillId="38" borderId="10" xfId="0" applyNumberFormat="1" applyFont="1" applyFill="1" applyBorder="1" applyAlignment="1">
      <alignment horizontal="right" vertical="center" shrinkToFit="1"/>
    </xf>
    <xf numFmtId="10" fontId="21" fillId="38" borderId="10" xfId="0" applyNumberFormat="1" applyFont="1" applyFill="1" applyBorder="1" applyAlignment="1">
      <alignment horizontal="right" vertical="center" shrinkToFit="1"/>
    </xf>
    <xf numFmtId="0" fontId="21" fillId="39" borderId="10" xfId="0" applyFont="1" applyFill="1" applyBorder="1" applyAlignment="1">
      <alignment vertical="top" wrapText="1"/>
    </xf>
    <xf numFmtId="49" fontId="19" fillId="39" borderId="10" xfId="0" applyNumberFormat="1" applyFont="1" applyFill="1" applyBorder="1" applyAlignment="1">
      <alignment horizontal="center" vertical="center" shrinkToFit="1"/>
    </xf>
    <xf numFmtId="4" fontId="21" fillId="39" borderId="10" xfId="0" applyNumberFormat="1" applyFont="1" applyFill="1" applyBorder="1" applyAlignment="1">
      <alignment horizontal="right" vertical="center" shrinkToFit="1"/>
    </xf>
    <xf numFmtId="10" fontId="21" fillId="39" borderId="10" xfId="0" applyNumberFormat="1" applyFont="1" applyFill="1" applyBorder="1" applyAlignment="1">
      <alignment horizontal="right" vertical="center" shrinkToFit="1"/>
    </xf>
    <xf numFmtId="4" fontId="21" fillId="39" borderId="10" xfId="0" applyNumberFormat="1" applyFont="1" applyFill="1" applyBorder="1" applyAlignment="1">
      <alignment horizontal="center" vertical="center" shrinkToFit="1"/>
    </xf>
    <xf numFmtId="10" fontId="21" fillId="39" borderId="10" xfId="0" applyNumberFormat="1" applyFont="1" applyFill="1" applyBorder="1" applyAlignment="1">
      <alignment horizontal="center" vertical="center" shrinkToFit="1"/>
    </xf>
    <xf numFmtId="4" fontId="21" fillId="38" borderId="10" xfId="0" applyNumberFormat="1" applyFont="1" applyFill="1" applyBorder="1" applyAlignment="1">
      <alignment horizontal="center" vertical="center" shrinkToFit="1"/>
    </xf>
    <xf numFmtId="10" fontId="21" fillId="38" borderId="10" xfId="0" applyNumberFormat="1" applyFont="1" applyFill="1" applyBorder="1" applyAlignment="1">
      <alignment horizontal="center" vertical="center" shrinkToFit="1"/>
    </xf>
    <xf numFmtId="0" fontId="23" fillId="0" borderId="0" xfId="43" applyFont="1" applyAlignment="1">
      <alignment vertical="center" wrapText="1"/>
    </xf>
    <xf numFmtId="0" fontId="23" fillId="0" borderId="0" xfId="43" applyFont="1" applyAlignment="1">
      <alignment horizontal="center" vertical="center" wrapText="1"/>
    </xf>
    <xf numFmtId="0" fontId="23" fillId="0" borderId="0" xfId="43" applyFont="1" applyAlignment="1">
      <alignment wrapText="1"/>
    </xf>
    <xf numFmtId="0" fontId="23" fillId="0" borderId="0" xfId="43" applyFont="1" applyAlignment="1">
      <alignment horizontal="center" wrapText="1"/>
    </xf>
    <xf numFmtId="49" fontId="23" fillId="0" borderId="0" xfId="43" applyNumberFormat="1" applyFont="1" applyAlignment="1">
      <alignment horizontal="center" vertical="center" wrapText="1"/>
    </xf>
    <xf numFmtId="49" fontId="23" fillId="0" borderId="0" xfId="43" applyNumberFormat="1" applyFont="1" applyAlignment="1">
      <alignment horizontal="left" vertical="center" wrapText="1"/>
    </xf>
    <xf numFmtId="0" fontId="23" fillId="0" borderId="10" xfId="43" applyFont="1" applyBorder="1" applyAlignment="1">
      <alignment vertical="center" wrapText="1"/>
    </xf>
    <xf numFmtId="1" fontId="23" fillId="0" borderId="10" xfId="43" applyNumberFormat="1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horizontal="center" vertical="center" wrapText="1"/>
    </xf>
    <xf numFmtId="0" fontId="23" fillId="0" borderId="10" xfId="43" applyFont="1" applyBorder="1" applyAlignment="1">
      <alignment horizontal="center" vertical="center" wrapText="1"/>
    </xf>
    <xf numFmtId="164" fontId="23" fillId="0" borderId="10" xfId="43" applyNumberFormat="1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horizontal="justify" vertical="center" wrapText="1"/>
    </xf>
    <xf numFmtId="2" fontId="23" fillId="0" borderId="10" xfId="43" applyNumberFormat="1" applyFont="1" applyFill="1" applyBorder="1" applyAlignment="1">
      <alignment horizontal="center" vertical="center" wrapText="1"/>
    </xf>
    <xf numFmtId="0" fontId="24" fillId="0" borderId="10" xfId="43" applyFont="1" applyBorder="1" applyAlignment="1">
      <alignment wrapText="1"/>
    </xf>
    <xf numFmtId="0" fontId="25" fillId="0" borderId="10" xfId="43" applyFont="1" applyFill="1" applyBorder="1" applyAlignment="1">
      <alignment horizontal="center" vertical="center" wrapText="1"/>
    </xf>
    <xf numFmtId="0" fontId="24" fillId="0" borderId="10" xfId="43" applyFont="1" applyBorder="1" applyAlignment="1">
      <alignment vertical="center" wrapText="1"/>
    </xf>
    <xf numFmtId="0" fontId="25" fillId="0" borderId="10" xfId="43" applyFont="1" applyFill="1" applyBorder="1" applyAlignment="1">
      <alignment horizontal="justify" vertical="center" wrapText="1"/>
    </xf>
    <xf numFmtId="164" fontId="23" fillId="0" borderId="10" xfId="42" applyNumberFormat="1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horizontal="left" vertical="center" wrapText="1"/>
    </xf>
    <xf numFmtId="0" fontId="23" fillId="0" borderId="0" xfId="43" applyFont="1" applyAlignment="1">
      <alignment horizontal="left" vertical="center" wrapText="1"/>
    </xf>
    <xf numFmtId="0" fontId="24" fillId="0" borderId="0" xfId="43" applyFont="1" applyAlignment="1">
      <alignment vertical="center" wrapText="1"/>
    </xf>
    <xf numFmtId="0" fontId="24" fillId="0" borderId="0" xfId="43" applyFont="1" applyAlignment="1">
      <alignment horizontal="center" vertical="center" wrapText="1"/>
    </xf>
    <xf numFmtId="4" fontId="24" fillId="0" borderId="10" xfId="43" applyNumberFormat="1" applyFont="1" applyBorder="1" applyAlignment="1">
      <alignment horizontal="center" vertical="center" wrapText="1"/>
    </xf>
    <xf numFmtId="49" fontId="24" fillId="0" borderId="10" xfId="43" applyNumberFormat="1" applyFont="1" applyFill="1" applyBorder="1" applyAlignment="1">
      <alignment horizontal="center" vertical="center"/>
    </xf>
    <xf numFmtId="49" fontId="24" fillId="0" borderId="10" xfId="43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vertical="center" wrapText="1"/>
    </xf>
    <xf numFmtId="4" fontId="24" fillId="0" borderId="12" xfId="43" applyNumberFormat="1" applyFont="1" applyBorder="1" applyAlignment="1">
      <alignment horizontal="center" vertical="center" wrapText="1"/>
    </xf>
    <xf numFmtId="0" fontId="24" fillId="0" borderId="10" xfId="43" applyFont="1" applyBorder="1" applyAlignment="1">
      <alignment horizontal="center" vertical="center" wrapText="1"/>
    </xf>
    <xf numFmtId="2" fontId="24" fillId="0" borderId="10" xfId="43" applyNumberFormat="1" applyFont="1" applyBorder="1" applyAlignment="1">
      <alignment horizontal="center" vertical="center" wrapText="1"/>
    </xf>
    <xf numFmtId="0" fontId="24" fillId="0" borderId="13" xfId="43" applyFont="1" applyBorder="1" applyAlignment="1">
      <alignment vertical="center" wrapText="1"/>
    </xf>
    <xf numFmtId="0" fontId="24" fillId="0" borderId="11" xfId="43" applyFont="1" applyBorder="1" applyAlignment="1">
      <alignment horizontal="center" vertical="center" wrapText="1"/>
    </xf>
    <xf numFmtId="0" fontId="24" fillId="0" borderId="0" xfId="43" applyFont="1" applyAlignment="1">
      <alignment horizontal="right" vertical="center" wrapText="1"/>
    </xf>
    <xf numFmtId="0" fontId="24" fillId="0" borderId="0" xfId="43" applyFont="1" applyAlignment="1">
      <alignment vertical="center"/>
    </xf>
    <xf numFmtId="0" fontId="24" fillId="0" borderId="0" xfId="43" applyFont="1" applyAlignment="1">
      <alignment horizontal="center" vertical="center"/>
    </xf>
    <xf numFmtId="0" fontId="24" fillId="0" borderId="0" xfId="43" applyFont="1" applyFill="1" applyBorder="1" applyAlignment="1">
      <alignment horizontal="left" vertical="center" wrapText="1"/>
    </xf>
    <xf numFmtId="0" fontId="24" fillId="0" borderId="0" xfId="43" applyFont="1" applyFill="1" applyBorder="1" applyAlignment="1">
      <alignment horizontal="center" vertical="center" wrapText="1"/>
    </xf>
    <xf numFmtId="0" fontId="24" fillId="0" borderId="0" xfId="43" applyFont="1" applyBorder="1" applyAlignment="1">
      <alignment horizontal="center" vertical="center"/>
    </xf>
    <xf numFmtId="0" fontId="24" fillId="0" borderId="0" xfId="43" applyFont="1" applyBorder="1" applyAlignment="1">
      <alignment vertical="center"/>
    </xf>
    <xf numFmtId="0" fontId="24" fillId="0" borderId="10" xfId="43" applyFont="1" applyBorder="1" applyAlignment="1">
      <alignment vertical="center"/>
    </xf>
    <xf numFmtId="0" fontId="26" fillId="0" borderId="10" xfId="43" applyFont="1" applyBorder="1" applyAlignment="1">
      <alignment vertical="center"/>
    </xf>
    <xf numFmtId="0" fontId="24" fillId="0" borderId="0" xfId="43" applyFont="1" applyAlignment="1">
      <alignment horizontal="left" vertical="center" wrapText="1"/>
    </xf>
    <xf numFmtId="0" fontId="24" fillId="34" borderId="0" xfId="43" applyFont="1" applyFill="1" applyAlignment="1">
      <alignment vertical="center" wrapText="1"/>
    </xf>
    <xf numFmtId="0" fontId="23" fillId="34" borderId="0" xfId="43" applyFont="1" applyFill="1" applyAlignment="1">
      <alignment horizontal="center" wrapText="1"/>
    </xf>
    <xf numFmtId="4" fontId="24" fillId="34" borderId="10" xfId="43" applyNumberFormat="1" applyFont="1" applyFill="1" applyBorder="1" applyAlignment="1">
      <alignment horizontal="center" vertical="center" wrapText="1"/>
    </xf>
    <xf numFmtId="4" fontId="24" fillId="34" borderId="12" xfId="43" applyNumberFormat="1" applyFont="1" applyFill="1" applyBorder="1" applyAlignment="1">
      <alignment horizontal="center" vertical="center" wrapText="1"/>
    </xf>
    <xf numFmtId="2" fontId="24" fillId="34" borderId="10" xfId="43" applyNumberFormat="1" applyFont="1" applyFill="1" applyBorder="1" applyAlignment="1">
      <alignment horizontal="center" vertical="center" wrapText="1"/>
    </xf>
    <xf numFmtId="0" fontId="24" fillId="34" borderId="11" xfId="43" applyFont="1" applyFill="1" applyBorder="1" applyAlignment="1">
      <alignment horizontal="center" vertical="center" wrapText="1"/>
    </xf>
    <xf numFmtId="0" fontId="24" fillId="34" borderId="0" xfId="43" applyFont="1" applyFill="1" applyAlignment="1">
      <alignment horizontal="center" vertical="center" wrapText="1"/>
    </xf>
    <xf numFmtId="0" fontId="23" fillId="0" borderId="0" xfId="43" applyFont="1" applyAlignment="1">
      <alignment wrapText="1"/>
    </xf>
    <xf numFmtId="0" fontId="24" fillId="0" borderId="10" xfId="43" applyFont="1" applyBorder="1" applyAlignment="1">
      <alignment vertical="center" wrapText="1"/>
    </xf>
    <xf numFmtId="0" fontId="24" fillId="0" borderId="10" xfId="43" applyFont="1" applyBorder="1" applyAlignment="1">
      <alignment horizontal="center" vertical="center" wrapText="1"/>
    </xf>
    <xf numFmtId="0" fontId="24" fillId="0" borderId="10" xfId="43" applyFont="1" applyBorder="1" applyAlignment="1">
      <alignment vertical="center" wrapText="1"/>
    </xf>
    <xf numFmtId="0" fontId="24" fillId="0" borderId="0" xfId="43" applyFont="1" applyBorder="1" applyAlignment="1">
      <alignment horizontal="center" vertical="center" wrapText="1"/>
    </xf>
    <xf numFmtId="0" fontId="24" fillId="0" borderId="0" xfId="43" applyFont="1" applyFill="1" applyBorder="1" applyAlignment="1">
      <alignment vertical="center" wrapText="1"/>
    </xf>
    <xf numFmtId="49" fontId="24" fillId="0" borderId="0" xfId="43" applyNumberFormat="1" applyFont="1" applyFill="1" applyBorder="1" applyAlignment="1">
      <alignment horizontal="center" vertical="center" wrapText="1"/>
    </xf>
    <xf numFmtId="49" fontId="24" fillId="0" borderId="0" xfId="43" applyNumberFormat="1" applyFont="1" applyFill="1" applyBorder="1" applyAlignment="1">
      <alignment horizontal="center" vertical="center"/>
    </xf>
    <xf numFmtId="4" fontId="24" fillId="0" borderId="0" xfId="43" applyNumberFormat="1" applyFont="1" applyBorder="1" applyAlignment="1">
      <alignment horizontal="center" vertical="center" wrapText="1"/>
    </xf>
    <xf numFmtId="4" fontId="24" fillId="34" borderId="0" xfId="43" applyNumberFormat="1" applyFont="1" applyFill="1" applyBorder="1" applyAlignment="1">
      <alignment horizontal="center" vertical="center" wrapText="1"/>
    </xf>
    <xf numFmtId="0" fontId="24" fillId="0" borderId="0" xfId="43" applyFont="1" applyBorder="1" applyAlignment="1">
      <alignment vertical="center" wrapText="1"/>
    </xf>
    <xf numFmtId="0" fontId="24" fillId="0" borderId="10" xfId="43" applyFont="1" applyFill="1" applyBorder="1" applyAlignment="1">
      <alignment horizontal="left" vertical="center" wrapText="1"/>
    </xf>
    <xf numFmtId="49" fontId="27" fillId="34" borderId="10" xfId="0" applyNumberFormat="1" applyFont="1" applyFill="1" applyBorder="1" applyAlignment="1">
      <alignment horizontal="center" vertical="center" shrinkToFit="1"/>
    </xf>
    <xf numFmtId="0" fontId="19" fillId="33" borderId="0" xfId="0" applyFont="1" applyFill="1" applyAlignment="1">
      <alignment horizontal="left" wrapText="1"/>
    </xf>
    <xf numFmtId="4" fontId="21" fillId="40" borderId="10" xfId="0" applyNumberFormat="1" applyFont="1" applyFill="1" applyBorder="1" applyAlignment="1">
      <alignment horizontal="right" vertical="top" shrinkToFit="1"/>
    </xf>
    <xf numFmtId="4" fontId="19" fillId="33" borderId="10" xfId="0" applyNumberFormat="1" applyFont="1" applyFill="1" applyBorder="1" applyAlignment="1">
      <alignment horizontal="right" vertical="top" shrinkToFit="1"/>
    </xf>
    <xf numFmtId="49" fontId="19" fillId="33" borderId="10" xfId="0" applyNumberFormat="1" applyFont="1" applyFill="1" applyBorder="1" applyAlignment="1">
      <alignment horizontal="center" vertical="top" shrinkToFit="1"/>
    </xf>
    <xf numFmtId="0" fontId="21" fillId="33" borderId="10" xfId="0" applyFont="1" applyFill="1" applyBorder="1" applyAlignment="1">
      <alignment vertical="top" wrapText="1"/>
    </xf>
    <xf numFmtId="4" fontId="21" fillId="41" borderId="10" xfId="0" applyNumberFormat="1" applyFont="1" applyFill="1" applyBorder="1" applyAlignment="1">
      <alignment horizontal="right" vertical="top" shrinkToFit="1"/>
    </xf>
    <xf numFmtId="0" fontId="23" fillId="0" borderId="10" xfId="43" applyFont="1" applyBorder="1" applyAlignment="1">
      <alignment vertical="center" wrapText="1"/>
    </xf>
    <xf numFmtId="0" fontId="23" fillId="0" borderId="10" xfId="43" applyFont="1" applyBorder="1" applyAlignment="1">
      <alignment horizontal="center" vertical="center" wrapText="1"/>
    </xf>
    <xf numFmtId="4" fontId="24" fillId="0" borderId="10" xfId="43" applyNumberFormat="1" applyFont="1" applyFill="1" applyBorder="1" applyAlignment="1">
      <alignment horizontal="center" vertical="center" wrapText="1"/>
    </xf>
    <xf numFmtId="0" fontId="24" fillId="0" borderId="0" xfId="43" applyFont="1" applyFill="1" applyAlignment="1">
      <alignment vertical="center" wrapText="1"/>
    </xf>
    <xf numFmtId="0" fontId="24" fillId="0" borderId="10" xfId="43" applyFont="1" applyFill="1" applyBorder="1" applyAlignment="1">
      <alignment horizontal="center" vertical="center" wrapText="1"/>
    </xf>
    <xf numFmtId="49" fontId="27" fillId="33" borderId="10" xfId="0" applyNumberFormat="1" applyFont="1" applyFill="1" applyBorder="1" applyAlignment="1">
      <alignment horizontal="center" vertical="center" shrinkToFit="1"/>
    </xf>
    <xf numFmtId="4" fontId="24" fillId="0" borderId="12" xfId="43" applyNumberFormat="1" applyFont="1" applyFill="1" applyBorder="1" applyAlignment="1">
      <alignment horizontal="center" vertical="center" wrapText="1"/>
    </xf>
    <xf numFmtId="4" fontId="24" fillId="0" borderId="10" xfId="43" applyNumberFormat="1" applyFont="1" applyBorder="1" applyAlignment="1">
      <alignment horizontal="center" vertical="center"/>
    </xf>
    <xf numFmtId="2" fontId="24" fillId="0" borderId="10" xfId="43" applyNumberFormat="1" applyFont="1" applyFill="1" applyBorder="1" applyAlignment="1">
      <alignment horizontal="center" vertical="center" wrapText="1"/>
    </xf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4" xfId="0" applyFont="1" applyFill="1" applyBorder="1" applyAlignment="1">
      <alignment horizontal="right"/>
    </xf>
    <xf numFmtId="0" fontId="21" fillId="33" borderId="17" xfId="0" applyFont="1" applyFill="1" applyBorder="1" applyAlignment="1">
      <alignment horizontal="left"/>
    </xf>
    <xf numFmtId="0" fontId="21" fillId="33" borderId="16" xfId="0" applyFont="1" applyFill="1" applyBorder="1" applyAlignment="1">
      <alignment horizontal="left"/>
    </xf>
    <xf numFmtId="0" fontId="21" fillId="33" borderId="13" xfId="0" applyFont="1" applyFill="1" applyBorder="1" applyAlignment="1">
      <alignment horizontal="left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 wrapText="1"/>
    </xf>
    <xf numFmtId="0" fontId="23" fillId="0" borderId="10" xfId="43" applyFont="1" applyBorder="1" applyAlignment="1">
      <alignment horizontal="center" vertical="center" wrapText="1"/>
    </xf>
    <xf numFmtId="0" fontId="23" fillId="0" borderId="10" xfId="43" applyFont="1" applyBorder="1" applyAlignment="1">
      <alignment vertical="center" wrapText="1"/>
    </xf>
    <xf numFmtId="0" fontId="23" fillId="0" borderId="0" xfId="43" applyFont="1" applyAlignment="1">
      <alignment horizontal="left" vertical="center" wrapText="1"/>
    </xf>
    <xf numFmtId="0" fontId="23" fillId="0" borderId="0" xfId="43" applyFont="1" applyAlignment="1">
      <alignment horizontal="center" vertical="center" wrapText="1"/>
    </xf>
    <xf numFmtId="0" fontId="23" fillId="0" borderId="14" xfId="43" applyFont="1" applyBorder="1" applyAlignment="1">
      <alignment horizontal="center" vertical="center" wrapText="1"/>
    </xf>
    <xf numFmtId="0" fontId="23" fillId="0" borderId="0" xfId="43" applyFont="1" applyAlignment="1">
      <alignment horizontal="left" wrapText="1"/>
    </xf>
    <xf numFmtId="0" fontId="23" fillId="0" borderId="0" xfId="43" applyFont="1" applyAlignment="1">
      <alignment wrapText="1"/>
    </xf>
    <xf numFmtId="0" fontId="23" fillId="0" borderId="10" xfId="43" applyFont="1" applyBorder="1" applyAlignment="1">
      <alignment horizontal="left" vertical="center" wrapText="1"/>
    </xf>
    <xf numFmtId="0" fontId="24" fillId="0" borderId="11" xfId="43" applyFont="1" applyBorder="1" applyAlignment="1">
      <alignment horizontal="left" vertical="center" wrapText="1"/>
    </xf>
    <xf numFmtId="0" fontId="24" fillId="0" borderId="15" xfId="43" applyFont="1" applyBorder="1" applyAlignment="1">
      <alignment horizontal="left" vertical="center" wrapText="1"/>
    </xf>
    <xf numFmtId="0" fontId="24" fillId="0" borderId="12" xfId="43" applyFont="1" applyBorder="1" applyAlignment="1">
      <alignment horizontal="left" vertical="center" wrapText="1"/>
    </xf>
    <xf numFmtId="0" fontId="24" fillId="0" borderId="11" xfId="43" applyFont="1" applyBorder="1" applyAlignment="1">
      <alignment horizontal="center" vertical="center" wrapText="1"/>
    </xf>
    <xf numFmtId="0" fontId="24" fillId="0" borderId="15" xfId="43" applyFont="1" applyBorder="1" applyAlignment="1">
      <alignment horizontal="center" vertical="center" wrapText="1"/>
    </xf>
    <xf numFmtId="0" fontId="24" fillId="0" borderId="12" xfId="43" applyFont="1" applyBorder="1" applyAlignment="1">
      <alignment horizontal="center" vertical="center" wrapText="1"/>
    </xf>
    <xf numFmtId="0" fontId="24" fillId="0" borderId="10" xfId="43" applyFont="1" applyBorder="1" applyAlignment="1">
      <alignment horizontal="center" vertical="center" wrapText="1"/>
    </xf>
    <xf numFmtId="0" fontId="24" fillId="0" borderId="0" xfId="43" applyFont="1" applyAlignment="1">
      <alignment horizontal="left" vertical="center" wrapText="1"/>
    </xf>
    <xf numFmtId="0" fontId="24" fillId="0" borderId="0" xfId="43" applyFont="1" applyAlignment="1">
      <alignment horizontal="center" vertical="center" wrapText="1"/>
    </xf>
    <xf numFmtId="0" fontId="24" fillId="0" borderId="10" xfId="43" applyFont="1" applyBorder="1" applyAlignment="1">
      <alignment horizontal="center" vertical="center"/>
    </xf>
    <xf numFmtId="0" fontId="24" fillId="0" borderId="11" xfId="43" applyFont="1" applyFill="1" applyBorder="1" applyAlignment="1">
      <alignment horizontal="left" vertical="center" wrapText="1"/>
    </xf>
    <xf numFmtId="0" fontId="24" fillId="0" borderId="12" xfId="43" applyFont="1" applyFill="1" applyBorder="1" applyAlignment="1">
      <alignment horizontal="left" vertical="center" wrapText="1"/>
    </xf>
    <xf numFmtId="49" fontId="27" fillId="34" borderId="11" xfId="0" applyNumberFormat="1" applyFont="1" applyFill="1" applyBorder="1" applyAlignment="1">
      <alignment horizontal="center" vertical="center" shrinkToFit="1"/>
    </xf>
    <xf numFmtId="49" fontId="27" fillId="34" borderId="15" xfId="0" applyNumberFormat="1" applyFont="1" applyFill="1" applyBorder="1" applyAlignment="1">
      <alignment horizontal="center" vertical="center" shrinkToFit="1"/>
    </xf>
    <xf numFmtId="49" fontId="27" fillId="34" borderId="12" xfId="0" applyNumberFormat="1" applyFont="1" applyFill="1" applyBorder="1" applyAlignment="1">
      <alignment horizontal="center" vertical="center" shrinkToFit="1"/>
    </xf>
    <xf numFmtId="49" fontId="24" fillId="0" borderId="11" xfId="43" applyNumberFormat="1" applyFont="1" applyFill="1" applyBorder="1" applyAlignment="1">
      <alignment horizontal="center" vertical="center" wrapText="1"/>
    </xf>
    <xf numFmtId="49" fontId="24" fillId="0" borderId="12" xfId="43" applyNumberFormat="1" applyFont="1" applyFill="1" applyBorder="1" applyAlignment="1">
      <alignment horizontal="center" vertical="center" wrapText="1"/>
    </xf>
    <xf numFmtId="0" fontId="24" fillId="0" borderId="15" xfId="43" applyFont="1" applyFill="1" applyBorder="1" applyAlignment="1">
      <alignment horizontal="left" vertical="center" wrapText="1"/>
    </xf>
    <xf numFmtId="0" fontId="24" fillId="0" borderId="11" xfId="43" applyFont="1" applyBorder="1" applyAlignment="1">
      <alignment horizontal="center" vertical="center"/>
    </xf>
    <xf numFmtId="0" fontId="24" fillId="0" borderId="15" xfId="43" applyFont="1" applyBorder="1" applyAlignment="1">
      <alignment horizontal="center" vertical="center"/>
    </xf>
    <xf numFmtId="0" fontId="24" fillId="0" borderId="12" xfId="43" applyFont="1" applyBorder="1" applyAlignment="1">
      <alignment horizontal="center" vertical="center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оцентный" xfId="42" builtinId="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showGridLines="0" workbookViewId="0">
      <pane ySplit="7" topLeftCell="A14" activePane="bottomLeft" state="frozen"/>
      <selection pane="bottomLeft" activeCell="R9" sqref="R9"/>
    </sheetView>
  </sheetViews>
  <sheetFormatPr defaultRowHeight="12.75" outlineLevelRow="4"/>
  <cols>
    <col min="1" max="1" width="40" customWidth="1"/>
    <col min="2" max="5" width="7.7109375" customWidth="1"/>
    <col min="6" max="6" width="9.5703125" customWidth="1"/>
    <col min="7" max="7" width="11.140625" customWidth="1"/>
    <col min="8" max="10" width="11.140625" hidden="1" customWidth="1"/>
    <col min="11" max="11" width="13.5703125" hidden="1" customWidth="1"/>
    <col min="12" max="12" width="14.7109375" hidden="1" customWidth="1"/>
    <col min="13" max="13" width="11.7109375" customWidth="1"/>
    <col min="14" max="14" width="11.7109375" hidden="1" customWidth="1"/>
  </cols>
  <sheetData>
    <row r="1" spans="1:14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"/>
      <c r="N1" s="1"/>
    </row>
    <row r="2" spans="1:14" ht="12.75" customHeight="1">
      <c r="A2" s="127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"/>
      <c r="N2" s="1"/>
    </row>
    <row r="3" spans="1:14" ht="15.75" customHeight="1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5.75">
      <c r="A4" s="129" t="s">
        <v>218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</row>
    <row r="5" spans="1:14">
      <c r="A5" s="130" t="s">
        <v>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</row>
    <row r="6" spans="1:14" ht="25.5" customHeight="1">
      <c r="A6" s="134" t="s">
        <v>4</v>
      </c>
      <c r="B6" s="134" t="s">
        <v>5</v>
      </c>
      <c r="C6" s="134" t="s">
        <v>6</v>
      </c>
      <c r="D6" s="134" t="s">
        <v>7</v>
      </c>
      <c r="E6" s="134" t="s">
        <v>8</v>
      </c>
      <c r="F6" s="134" t="s">
        <v>9</v>
      </c>
      <c r="G6" s="134" t="s">
        <v>10</v>
      </c>
      <c r="H6" s="134" t="s">
        <v>11</v>
      </c>
      <c r="I6" s="134" t="s">
        <v>11</v>
      </c>
      <c r="J6" s="134" t="s">
        <v>11</v>
      </c>
      <c r="K6" s="134" t="s">
        <v>11</v>
      </c>
      <c r="L6" s="134" t="s">
        <v>11</v>
      </c>
      <c r="M6" s="134" t="s">
        <v>19</v>
      </c>
      <c r="N6" s="4" t="s">
        <v>11</v>
      </c>
    </row>
    <row r="7" spans="1:14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4"/>
    </row>
    <row r="8" spans="1:14" ht="63.75">
      <c r="A8" s="116" t="s">
        <v>217</v>
      </c>
      <c r="B8" s="115" t="s">
        <v>27</v>
      </c>
      <c r="C8" s="115" t="s">
        <v>25</v>
      </c>
      <c r="D8" s="115" t="s">
        <v>29</v>
      </c>
      <c r="E8" s="115" t="s">
        <v>27</v>
      </c>
      <c r="F8" s="115" t="s">
        <v>27</v>
      </c>
      <c r="G8" s="115"/>
      <c r="H8" s="115"/>
      <c r="I8" s="115"/>
      <c r="J8" s="115"/>
      <c r="K8" s="115"/>
      <c r="L8" s="117">
        <v>0</v>
      </c>
      <c r="M8" s="117">
        <v>2273450.2400000002</v>
      </c>
      <c r="N8" s="117">
        <v>2273450.2400000002</v>
      </c>
    </row>
    <row r="9" spans="1:14" ht="63.75" outlineLevel="1">
      <c r="A9" s="116" t="s">
        <v>216</v>
      </c>
      <c r="B9" s="115" t="s">
        <v>27</v>
      </c>
      <c r="C9" s="115" t="s">
        <v>25</v>
      </c>
      <c r="D9" s="115" t="s">
        <v>31</v>
      </c>
      <c r="E9" s="115" t="s">
        <v>27</v>
      </c>
      <c r="F9" s="115" t="s">
        <v>27</v>
      </c>
      <c r="G9" s="115"/>
      <c r="H9" s="115"/>
      <c r="I9" s="115"/>
      <c r="J9" s="115"/>
      <c r="K9" s="115"/>
      <c r="L9" s="117">
        <v>0</v>
      </c>
      <c r="M9" s="117">
        <v>2273450.2400000002</v>
      </c>
      <c r="N9" s="117">
        <v>2273450.2400000002</v>
      </c>
    </row>
    <row r="10" spans="1:14" ht="51" outlineLevel="2">
      <c r="A10" s="116" t="s">
        <v>215</v>
      </c>
      <c r="B10" s="115" t="s">
        <v>27</v>
      </c>
      <c r="C10" s="115" t="s">
        <v>25</v>
      </c>
      <c r="D10" s="115" t="s">
        <v>51</v>
      </c>
      <c r="E10" s="115" t="s">
        <v>27</v>
      </c>
      <c r="F10" s="115" t="s">
        <v>27</v>
      </c>
      <c r="G10" s="115"/>
      <c r="H10" s="115"/>
      <c r="I10" s="115"/>
      <c r="J10" s="115"/>
      <c r="K10" s="115"/>
      <c r="L10" s="117">
        <v>0</v>
      </c>
      <c r="M10" s="117">
        <v>2273450.2400000002</v>
      </c>
      <c r="N10" s="117">
        <v>2273450.2400000002</v>
      </c>
    </row>
    <row r="11" spans="1:14" ht="51" outlineLevel="3">
      <c r="A11" s="116" t="s">
        <v>214</v>
      </c>
      <c r="B11" s="115" t="s">
        <v>27</v>
      </c>
      <c r="C11" s="115" t="s">
        <v>25</v>
      </c>
      <c r="D11" s="115" t="s">
        <v>51</v>
      </c>
      <c r="E11" s="115" t="s">
        <v>53</v>
      </c>
      <c r="F11" s="115" t="s">
        <v>27</v>
      </c>
      <c r="G11" s="115"/>
      <c r="H11" s="115"/>
      <c r="I11" s="115"/>
      <c r="J11" s="115"/>
      <c r="K11" s="115"/>
      <c r="L11" s="117">
        <v>0</v>
      </c>
      <c r="M11" s="117">
        <v>2135196.6800000002</v>
      </c>
      <c r="N11" s="117">
        <v>2135196.6800000002</v>
      </c>
    </row>
    <row r="12" spans="1:14" outlineLevel="4">
      <c r="A12" s="116" t="s">
        <v>213</v>
      </c>
      <c r="B12" s="115" t="s">
        <v>24</v>
      </c>
      <c r="C12" s="115" t="s">
        <v>37</v>
      </c>
      <c r="D12" s="115" t="s">
        <v>51</v>
      </c>
      <c r="E12" s="115" t="s">
        <v>53</v>
      </c>
      <c r="F12" s="115" t="s">
        <v>55</v>
      </c>
      <c r="G12" s="115" t="s">
        <v>39</v>
      </c>
      <c r="H12" s="115"/>
      <c r="I12" s="115"/>
      <c r="J12" s="115"/>
      <c r="K12" s="115"/>
      <c r="L12" s="114">
        <v>0</v>
      </c>
      <c r="M12" s="114">
        <v>1640367.84</v>
      </c>
      <c r="N12" s="114">
        <v>1640367.84</v>
      </c>
    </row>
    <row r="13" spans="1:14" ht="25.5" outlineLevel="4">
      <c r="A13" s="116" t="s">
        <v>212</v>
      </c>
      <c r="B13" s="115" t="s">
        <v>24</v>
      </c>
      <c r="C13" s="115" t="s">
        <v>37</v>
      </c>
      <c r="D13" s="115" t="s">
        <v>51</v>
      </c>
      <c r="E13" s="115" t="s">
        <v>53</v>
      </c>
      <c r="F13" s="115" t="s">
        <v>57</v>
      </c>
      <c r="G13" s="115" t="s">
        <v>39</v>
      </c>
      <c r="H13" s="115"/>
      <c r="I13" s="115"/>
      <c r="J13" s="115"/>
      <c r="K13" s="115"/>
      <c r="L13" s="114">
        <v>0</v>
      </c>
      <c r="M13" s="114">
        <v>494828.84</v>
      </c>
      <c r="N13" s="114">
        <v>494828.84</v>
      </c>
    </row>
    <row r="14" spans="1:14" ht="38.25" outlineLevel="3">
      <c r="A14" s="116" t="s">
        <v>211</v>
      </c>
      <c r="B14" s="115" t="s">
        <v>27</v>
      </c>
      <c r="C14" s="115" t="s">
        <v>25</v>
      </c>
      <c r="D14" s="115" t="s">
        <v>51</v>
      </c>
      <c r="E14" s="115" t="s">
        <v>59</v>
      </c>
      <c r="F14" s="115" t="s">
        <v>27</v>
      </c>
      <c r="G14" s="115"/>
      <c r="H14" s="115"/>
      <c r="I14" s="115"/>
      <c r="J14" s="115"/>
      <c r="K14" s="115"/>
      <c r="L14" s="117">
        <v>0</v>
      </c>
      <c r="M14" s="117">
        <v>6575</v>
      </c>
      <c r="N14" s="117">
        <v>6575</v>
      </c>
    </row>
    <row r="15" spans="1:14" outlineLevel="4">
      <c r="A15" s="116" t="s">
        <v>210</v>
      </c>
      <c r="B15" s="115" t="s">
        <v>24</v>
      </c>
      <c r="C15" s="115" t="s">
        <v>37</v>
      </c>
      <c r="D15" s="115" t="s">
        <v>51</v>
      </c>
      <c r="E15" s="115" t="s">
        <v>59</v>
      </c>
      <c r="F15" s="115" t="s">
        <v>61</v>
      </c>
      <c r="G15" s="115" t="s">
        <v>39</v>
      </c>
      <c r="H15" s="115"/>
      <c r="I15" s="115"/>
      <c r="J15" s="115"/>
      <c r="K15" s="115"/>
      <c r="L15" s="114">
        <v>0</v>
      </c>
      <c r="M15" s="114">
        <v>1395</v>
      </c>
      <c r="N15" s="114">
        <v>1395</v>
      </c>
    </row>
    <row r="16" spans="1:14" outlineLevel="4">
      <c r="A16" s="116" t="s">
        <v>207</v>
      </c>
      <c r="B16" s="115" t="s">
        <v>24</v>
      </c>
      <c r="C16" s="115" t="s">
        <v>37</v>
      </c>
      <c r="D16" s="115" t="s">
        <v>51</v>
      </c>
      <c r="E16" s="115" t="s">
        <v>59</v>
      </c>
      <c r="F16" s="115" t="s">
        <v>63</v>
      </c>
      <c r="G16" s="115" t="s">
        <v>39</v>
      </c>
      <c r="H16" s="115"/>
      <c r="I16" s="115"/>
      <c r="J16" s="115"/>
      <c r="K16" s="115"/>
      <c r="L16" s="114">
        <v>0</v>
      </c>
      <c r="M16" s="114">
        <v>0</v>
      </c>
      <c r="N16" s="114">
        <v>0</v>
      </c>
    </row>
    <row r="17" spans="1:14" outlineLevel="4">
      <c r="A17" s="116" t="s">
        <v>204</v>
      </c>
      <c r="B17" s="115" t="s">
        <v>24</v>
      </c>
      <c r="C17" s="115" t="s">
        <v>37</v>
      </c>
      <c r="D17" s="115" t="s">
        <v>51</v>
      </c>
      <c r="E17" s="115" t="s">
        <v>59</v>
      </c>
      <c r="F17" s="115" t="s">
        <v>45</v>
      </c>
      <c r="G17" s="115" t="s">
        <v>39</v>
      </c>
      <c r="H17" s="115"/>
      <c r="I17" s="115"/>
      <c r="J17" s="115"/>
      <c r="K17" s="115"/>
      <c r="L17" s="114">
        <v>0</v>
      </c>
      <c r="M17" s="114">
        <v>5180</v>
      </c>
      <c r="N17" s="114">
        <v>5180</v>
      </c>
    </row>
    <row r="18" spans="1:14" ht="51" outlineLevel="3">
      <c r="A18" s="116" t="s">
        <v>209</v>
      </c>
      <c r="B18" s="115" t="s">
        <v>27</v>
      </c>
      <c r="C18" s="115" t="s">
        <v>25</v>
      </c>
      <c r="D18" s="115" t="s">
        <v>51</v>
      </c>
      <c r="E18" s="115" t="s">
        <v>35</v>
      </c>
      <c r="F18" s="115" t="s">
        <v>27</v>
      </c>
      <c r="G18" s="115"/>
      <c r="H18" s="115"/>
      <c r="I18" s="115"/>
      <c r="J18" s="115"/>
      <c r="K18" s="115"/>
      <c r="L18" s="117">
        <v>0</v>
      </c>
      <c r="M18" s="117">
        <v>131516.9</v>
      </c>
      <c r="N18" s="117">
        <v>131516.9</v>
      </c>
    </row>
    <row r="19" spans="1:14" outlineLevel="4">
      <c r="A19" s="116" t="s">
        <v>208</v>
      </c>
      <c r="B19" s="115" t="s">
        <v>24</v>
      </c>
      <c r="C19" s="115" t="s">
        <v>37</v>
      </c>
      <c r="D19" s="115" t="s">
        <v>51</v>
      </c>
      <c r="E19" s="115" t="s">
        <v>35</v>
      </c>
      <c r="F19" s="115" t="s">
        <v>38</v>
      </c>
      <c r="G19" s="115" t="s">
        <v>39</v>
      </c>
      <c r="H19" s="115"/>
      <c r="I19" s="115"/>
      <c r="J19" s="115"/>
      <c r="K19" s="115"/>
      <c r="L19" s="114">
        <v>0</v>
      </c>
      <c r="M19" s="114">
        <v>5324.89</v>
      </c>
      <c r="N19" s="114">
        <v>5324.89</v>
      </c>
    </row>
    <row r="20" spans="1:14" outlineLevel="4">
      <c r="A20" s="116" t="s">
        <v>207</v>
      </c>
      <c r="B20" s="115" t="s">
        <v>24</v>
      </c>
      <c r="C20" s="115" t="s">
        <v>37</v>
      </c>
      <c r="D20" s="115" t="s">
        <v>51</v>
      </c>
      <c r="E20" s="115" t="s">
        <v>35</v>
      </c>
      <c r="F20" s="115" t="s">
        <v>63</v>
      </c>
      <c r="G20" s="115" t="s">
        <v>39</v>
      </c>
      <c r="H20" s="115"/>
      <c r="I20" s="115"/>
      <c r="J20" s="115"/>
      <c r="K20" s="115"/>
      <c r="L20" s="114">
        <v>0</v>
      </c>
      <c r="M20" s="114">
        <v>0</v>
      </c>
      <c r="N20" s="114">
        <v>0</v>
      </c>
    </row>
    <row r="21" spans="1:14" outlineLevel="4">
      <c r="A21" s="116" t="s">
        <v>206</v>
      </c>
      <c r="B21" s="115" t="s">
        <v>24</v>
      </c>
      <c r="C21" s="115" t="s">
        <v>37</v>
      </c>
      <c r="D21" s="115" t="s">
        <v>51</v>
      </c>
      <c r="E21" s="115" t="s">
        <v>35</v>
      </c>
      <c r="F21" s="115" t="s">
        <v>41</v>
      </c>
      <c r="G21" s="115" t="s">
        <v>39</v>
      </c>
      <c r="H21" s="115"/>
      <c r="I21" s="115"/>
      <c r="J21" s="115"/>
      <c r="K21" s="115"/>
      <c r="L21" s="114">
        <v>0</v>
      </c>
      <c r="M21" s="114">
        <v>31255.82</v>
      </c>
      <c r="N21" s="114">
        <v>31255.82</v>
      </c>
    </row>
    <row r="22" spans="1:14" ht="25.5" outlineLevel="4">
      <c r="A22" s="116" t="s">
        <v>205</v>
      </c>
      <c r="B22" s="115" t="s">
        <v>24</v>
      </c>
      <c r="C22" s="115" t="s">
        <v>37</v>
      </c>
      <c r="D22" s="115" t="s">
        <v>51</v>
      </c>
      <c r="E22" s="115" t="s">
        <v>35</v>
      </c>
      <c r="F22" s="115" t="s">
        <v>43</v>
      </c>
      <c r="G22" s="115" t="s">
        <v>39</v>
      </c>
      <c r="H22" s="115"/>
      <c r="I22" s="115"/>
      <c r="J22" s="115"/>
      <c r="K22" s="115"/>
      <c r="L22" s="114">
        <v>0</v>
      </c>
      <c r="M22" s="114">
        <v>20160.189999999999</v>
      </c>
      <c r="N22" s="114">
        <v>20160.189999999999</v>
      </c>
    </row>
    <row r="23" spans="1:14" outlineLevel="4">
      <c r="A23" s="116" t="s">
        <v>204</v>
      </c>
      <c r="B23" s="115" t="s">
        <v>24</v>
      </c>
      <c r="C23" s="115" t="s">
        <v>37</v>
      </c>
      <c r="D23" s="115" t="s">
        <v>51</v>
      </c>
      <c r="E23" s="115" t="s">
        <v>35</v>
      </c>
      <c r="F23" s="115" t="s">
        <v>45</v>
      </c>
      <c r="G23" s="115" t="s">
        <v>39</v>
      </c>
      <c r="H23" s="115"/>
      <c r="I23" s="115"/>
      <c r="J23" s="115"/>
      <c r="K23" s="115"/>
      <c r="L23" s="114">
        <v>0</v>
      </c>
      <c r="M23" s="114">
        <v>21576</v>
      </c>
      <c r="N23" s="114">
        <v>21576</v>
      </c>
    </row>
    <row r="24" spans="1:14" ht="25.5" outlineLevel="4">
      <c r="A24" s="116" t="s">
        <v>203</v>
      </c>
      <c r="B24" s="115" t="s">
        <v>24</v>
      </c>
      <c r="C24" s="115" t="s">
        <v>37</v>
      </c>
      <c r="D24" s="115" t="s">
        <v>51</v>
      </c>
      <c r="E24" s="115" t="s">
        <v>35</v>
      </c>
      <c r="F24" s="115" t="s">
        <v>49</v>
      </c>
      <c r="G24" s="115" t="s">
        <v>39</v>
      </c>
      <c r="H24" s="115"/>
      <c r="I24" s="115"/>
      <c r="J24" s="115"/>
      <c r="K24" s="115"/>
      <c r="L24" s="114">
        <v>0</v>
      </c>
      <c r="M24" s="114">
        <v>53200</v>
      </c>
      <c r="N24" s="114">
        <v>53200</v>
      </c>
    </row>
    <row r="25" spans="1:14" ht="25.5" outlineLevel="3">
      <c r="A25" s="116" t="s">
        <v>202</v>
      </c>
      <c r="B25" s="115" t="s">
        <v>27</v>
      </c>
      <c r="C25" s="115" t="s">
        <v>25</v>
      </c>
      <c r="D25" s="115" t="s">
        <v>51</v>
      </c>
      <c r="E25" s="115" t="s">
        <v>65</v>
      </c>
      <c r="F25" s="115" t="s">
        <v>27</v>
      </c>
      <c r="G25" s="115"/>
      <c r="H25" s="115"/>
      <c r="I25" s="115"/>
      <c r="J25" s="115"/>
      <c r="K25" s="115"/>
      <c r="L25" s="117">
        <v>0</v>
      </c>
      <c r="M25" s="117">
        <v>161.66</v>
      </c>
      <c r="N25" s="117">
        <v>161.66</v>
      </c>
    </row>
    <row r="26" spans="1:14" outlineLevel="4">
      <c r="A26" s="116" t="s">
        <v>201</v>
      </c>
      <c r="B26" s="115" t="s">
        <v>24</v>
      </c>
      <c r="C26" s="115" t="s">
        <v>37</v>
      </c>
      <c r="D26" s="115" t="s">
        <v>51</v>
      </c>
      <c r="E26" s="115" t="s">
        <v>65</v>
      </c>
      <c r="F26" s="115" t="s">
        <v>67</v>
      </c>
      <c r="G26" s="115" t="s">
        <v>39</v>
      </c>
      <c r="H26" s="115"/>
      <c r="I26" s="115"/>
      <c r="J26" s="115"/>
      <c r="K26" s="115"/>
      <c r="L26" s="114">
        <v>0</v>
      </c>
      <c r="M26" s="114">
        <v>161.66</v>
      </c>
      <c r="N26" s="114">
        <v>161.66</v>
      </c>
    </row>
    <row r="27" spans="1:14">
      <c r="A27" s="131" t="s">
        <v>200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3"/>
      <c r="L27" s="113">
        <v>0</v>
      </c>
      <c r="M27" s="113">
        <v>2273450.2400000002</v>
      </c>
      <c r="N27" s="113">
        <v>2273450.2400000002</v>
      </c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 t="s">
        <v>11</v>
      </c>
    </row>
    <row r="29" spans="1:14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12"/>
    </row>
  </sheetData>
  <mergeCells count="20">
    <mergeCell ref="A27:K27"/>
    <mergeCell ref="M6:M7"/>
    <mergeCell ref="L6:L7"/>
    <mergeCell ref="A29:M29"/>
    <mergeCell ref="F6:F7"/>
    <mergeCell ref="G6:G7"/>
    <mergeCell ref="H6:H7"/>
    <mergeCell ref="I6:I7"/>
    <mergeCell ref="J6:J7"/>
    <mergeCell ref="K6:K7"/>
    <mergeCell ref="B6:B7"/>
    <mergeCell ref="C6:C7"/>
    <mergeCell ref="D6:D7"/>
    <mergeCell ref="E6:E7"/>
    <mergeCell ref="A6:A7"/>
    <mergeCell ref="A1:L1"/>
    <mergeCell ref="A2:L2"/>
    <mergeCell ref="A3:N3"/>
    <mergeCell ref="A4:N4"/>
    <mergeCell ref="A5:N5"/>
  </mergeCells>
  <pageMargins left="0.78700000000000003" right="0.59" top="0.59" bottom="0.59" header="0.39300000000000002" footer="0.39300000000000002"/>
  <pageSetup paperSize="9" fitToHeight="200" orientation="landscape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showGridLines="0" workbookViewId="0">
      <pane ySplit="7" topLeftCell="A17" activePane="bottomLeft" state="frozen"/>
      <selection pane="bottomLeft" activeCell="Q9" sqref="Q9"/>
    </sheetView>
  </sheetViews>
  <sheetFormatPr defaultRowHeight="12.75" outlineLevelRow="4"/>
  <cols>
    <col min="1" max="1" width="40" customWidth="1"/>
    <col min="2" max="5" width="7.7109375" customWidth="1"/>
    <col min="6" max="6" width="9.5703125" customWidth="1"/>
    <col min="7" max="7" width="11.140625" customWidth="1"/>
    <col min="8" max="10" width="11.140625" hidden="1" customWidth="1"/>
    <col min="11" max="11" width="13.5703125" hidden="1" customWidth="1"/>
    <col min="12" max="12" width="14.7109375" hidden="1" customWidth="1"/>
    <col min="13" max="13" width="11.7109375" customWidth="1"/>
    <col min="14" max="14" width="11.7109375" hidden="1" customWidth="1"/>
  </cols>
  <sheetData>
    <row r="1" spans="1:14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"/>
      <c r="N1" s="1"/>
    </row>
    <row r="2" spans="1:14" ht="12.75" customHeight="1">
      <c r="A2" s="127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"/>
      <c r="N2" s="1"/>
    </row>
    <row r="3" spans="1:14" ht="15.75" customHeight="1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5.75">
      <c r="A4" s="129" t="s">
        <v>219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</row>
    <row r="5" spans="1:14">
      <c r="A5" s="130" t="s">
        <v>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</row>
    <row r="6" spans="1:14" ht="25.5" customHeight="1">
      <c r="A6" s="134" t="s">
        <v>4</v>
      </c>
      <c r="B6" s="134" t="s">
        <v>5</v>
      </c>
      <c r="C6" s="134" t="s">
        <v>6</v>
      </c>
      <c r="D6" s="134" t="s">
        <v>7</v>
      </c>
      <c r="E6" s="134" t="s">
        <v>8</v>
      </c>
      <c r="F6" s="134" t="s">
        <v>9</v>
      </c>
      <c r="G6" s="134" t="s">
        <v>10</v>
      </c>
      <c r="H6" s="134" t="s">
        <v>11</v>
      </c>
      <c r="I6" s="134" t="s">
        <v>11</v>
      </c>
      <c r="J6" s="134" t="s">
        <v>11</v>
      </c>
      <c r="K6" s="134" t="s">
        <v>11</v>
      </c>
      <c r="L6" s="134" t="s">
        <v>11</v>
      </c>
      <c r="M6" s="134" t="s">
        <v>19</v>
      </c>
      <c r="N6" s="4" t="s">
        <v>11</v>
      </c>
    </row>
    <row r="7" spans="1:14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4"/>
    </row>
    <row r="8" spans="1:14" ht="63.75">
      <c r="A8" s="116" t="s">
        <v>217</v>
      </c>
      <c r="B8" s="115" t="s">
        <v>27</v>
      </c>
      <c r="C8" s="115" t="s">
        <v>25</v>
      </c>
      <c r="D8" s="115" t="s">
        <v>29</v>
      </c>
      <c r="E8" s="115" t="s">
        <v>27</v>
      </c>
      <c r="F8" s="115" t="s">
        <v>27</v>
      </c>
      <c r="G8" s="115"/>
      <c r="H8" s="115"/>
      <c r="I8" s="115"/>
      <c r="J8" s="115"/>
      <c r="K8" s="115"/>
      <c r="L8" s="117">
        <v>0</v>
      </c>
      <c r="M8" s="117">
        <v>4810550.8600000003</v>
      </c>
      <c r="N8" s="117">
        <v>4810550.8600000003</v>
      </c>
    </row>
    <row r="9" spans="1:14" ht="63.75" outlineLevel="1">
      <c r="A9" s="116" t="s">
        <v>216</v>
      </c>
      <c r="B9" s="115" t="s">
        <v>27</v>
      </c>
      <c r="C9" s="115" t="s">
        <v>25</v>
      </c>
      <c r="D9" s="115" t="s">
        <v>31</v>
      </c>
      <c r="E9" s="115" t="s">
        <v>27</v>
      </c>
      <c r="F9" s="115" t="s">
        <v>27</v>
      </c>
      <c r="G9" s="115"/>
      <c r="H9" s="115"/>
      <c r="I9" s="115"/>
      <c r="J9" s="115"/>
      <c r="K9" s="115"/>
      <c r="L9" s="117">
        <v>0</v>
      </c>
      <c r="M9" s="117">
        <v>4810550.8600000003</v>
      </c>
      <c r="N9" s="117">
        <v>4810550.8600000003</v>
      </c>
    </row>
    <row r="10" spans="1:14" ht="51" outlineLevel="2">
      <c r="A10" s="116" t="s">
        <v>215</v>
      </c>
      <c r="B10" s="115" t="s">
        <v>27</v>
      </c>
      <c r="C10" s="115" t="s">
        <v>25</v>
      </c>
      <c r="D10" s="115" t="s">
        <v>51</v>
      </c>
      <c r="E10" s="115" t="s">
        <v>27</v>
      </c>
      <c r="F10" s="115" t="s">
        <v>27</v>
      </c>
      <c r="G10" s="115"/>
      <c r="H10" s="115"/>
      <c r="I10" s="115"/>
      <c r="J10" s="115"/>
      <c r="K10" s="115"/>
      <c r="L10" s="117">
        <v>0</v>
      </c>
      <c r="M10" s="117">
        <v>4810550.8600000003</v>
      </c>
      <c r="N10" s="117">
        <v>4810550.8600000003</v>
      </c>
    </row>
    <row r="11" spans="1:14" ht="51" outlineLevel="3">
      <c r="A11" s="116" t="s">
        <v>214</v>
      </c>
      <c r="B11" s="115" t="s">
        <v>27</v>
      </c>
      <c r="C11" s="115" t="s">
        <v>25</v>
      </c>
      <c r="D11" s="115" t="s">
        <v>51</v>
      </c>
      <c r="E11" s="115" t="s">
        <v>53</v>
      </c>
      <c r="F11" s="115" t="s">
        <v>27</v>
      </c>
      <c r="G11" s="115"/>
      <c r="H11" s="115"/>
      <c r="I11" s="115"/>
      <c r="J11" s="115"/>
      <c r="K11" s="115"/>
      <c r="L11" s="117">
        <v>0</v>
      </c>
      <c r="M11" s="117">
        <v>4319844.8499999996</v>
      </c>
      <c r="N11" s="117">
        <v>4319844.8499999996</v>
      </c>
    </row>
    <row r="12" spans="1:14" outlineLevel="4">
      <c r="A12" s="116" t="s">
        <v>213</v>
      </c>
      <c r="B12" s="115" t="s">
        <v>24</v>
      </c>
      <c r="C12" s="115" t="s">
        <v>37</v>
      </c>
      <c r="D12" s="115" t="s">
        <v>51</v>
      </c>
      <c r="E12" s="115" t="s">
        <v>53</v>
      </c>
      <c r="F12" s="115" t="s">
        <v>55</v>
      </c>
      <c r="G12" s="115" t="s">
        <v>39</v>
      </c>
      <c r="H12" s="115"/>
      <c r="I12" s="115"/>
      <c r="J12" s="115"/>
      <c r="K12" s="115"/>
      <c r="L12" s="114">
        <v>0</v>
      </c>
      <c r="M12" s="114">
        <v>3318285.02</v>
      </c>
      <c r="N12" s="114">
        <v>3318285.02</v>
      </c>
    </row>
    <row r="13" spans="1:14" ht="25.5" outlineLevel="4">
      <c r="A13" s="116" t="s">
        <v>212</v>
      </c>
      <c r="B13" s="115" t="s">
        <v>24</v>
      </c>
      <c r="C13" s="115" t="s">
        <v>37</v>
      </c>
      <c r="D13" s="115" t="s">
        <v>51</v>
      </c>
      <c r="E13" s="115" t="s">
        <v>53</v>
      </c>
      <c r="F13" s="115" t="s">
        <v>57</v>
      </c>
      <c r="G13" s="115" t="s">
        <v>39</v>
      </c>
      <c r="H13" s="115"/>
      <c r="I13" s="115"/>
      <c r="J13" s="115"/>
      <c r="K13" s="115"/>
      <c r="L13" s="114">
        <v>0</v>
      </c>
      <c r="M13" s="114">
        <v>1001559.83</v>
      </c>
      <c r="N13" s="114">
        <v>1001559.83</v>
      </c>
    </row>
    <row r="14" spans="1:14" ht="38.25" outlineLevel="3">
      <c r="A14" s="116" t="s">
        <v>211</v>
      </c>
      <c r="B14" s="115" t="s">
        <v>27</v>
      </c>
      <c r="C14" s="115" t="s">
        <v>25</v>
      </c>
      <c r="D14" s="115" t="s">
        <v>51</v>
      </c>
      <c r="E14" s="115" t="s">
        <v>59</v>
      </c>
      <c r="F14" s="115" t="s">
        <v>27</v>
      </c>
      <c r="G14" s="115"/>
      <c r="H14" s="115"/>
      <c r="I14" s="115"/>
      <c r="J14" s="115"/>
      <c r="K14" s="115"/>
      <c r="L14" s="117">
        <v>0</v>
      </c>
      <c r="M14" s="117">
        <v>6770</v>
      </c>
      <c r="N14" s="117">
        <v>6770</v>
      </c>
    </row>
    <row r="15" spans="1:14" outlineLevel="4">
      <c r="A15" s="116" t="s">
        <v>210</v>
      </c>
      <c r="B15" s="115" t="s">
        <v>24</v>
      </c>
      <c r="C15" s="115" t="s">
        <v>37</v>
      </c>
      <c r="D15" s="115" t="s">
        <v>51</v>
      </c>
      <c r="E15" s="115" t="s">
        <v>59</v>
      </c>
      <c r="F15" s="115" t="s">
        <v>61</v>
      </c>
      <c r="G15" s="115" t="s">
        <v>39</v>
      </c>
      <c r="H15" s="115"/>
      <c r="I15" s="115"/>
      <c r="J15" s="115"/>
      <c r="K15" s="115"/>
      <c r="L15" s="114">
        <v>0</v>
      </c>
      <c r="M15" s="114">
        <v>1590</v>
      </c>
      <c r="N15" s="114">
        <v>1590</v>
      </c>
    </row>
    <row r="16" spans="1:14" outlineLevel="4">
      <c r="A16" s="116" t="s">
        <v>207</v>
      </c>
      <c r="B16" s="115" t="s">
        <v>24</v>
      </c>
      <c r="C16" s="115" t="s">
        <v>37</v>
      </c>
      <c r="D16" s="115" t="s">
        <v>51</v>
      </c>
      <c r="E16" s="115" t="s">
        <v>59</v>
      </c>
      <c r="F16" s="115" t="s">
        <v>63</v>
      </c>
      <c r="G16" s="115" t="s">
        <v>39</v>
      </c>
      <c r="H16" s="115"/>
      <c r="I16" s="115"/>
      <c r="J16" s="115"/>
      <c r="K16" s="115"/>
      <c r="L16" s="114">
        <v>0</v>
      </c>
      <c r="M16" s="114">
        <v>0</v>
      </c>
      <c r="N16" s="114">
        <v>0</v>
      </c>
    </row>
    <row r="17" spans="1:14" outlineLevel="4">
      <c r="A17" s="116" t="s">
        <v>204</v>
      </c>
      <c r="B17" s="115" t="s">
        <v>24</v>
      </c>
      <c r="C17" s="115" t="s">
        <v>37</v>
      </c>
      <c r="D17" s="115" t="s">
        <v>51</v>
      </c>
      <c r="E17" s="115" t="s">
        <v>59</v>
      </c>
      <c r="F17" s="115" t="s">
        <v>45</v>
      </c>
      <c r="G17" s="115" t="s">
        <v>39</v>
      </c>
      <c r="H17" s="115"/>
      <c r="I17" s="115"/>
      <c r="J17" s="115"/>
      <c r="K17" s="115"/>
      <c r="L17" s="114">
        <v>0</v>
      </c>
      <c r="M17" s="114">
        <v>5180</v>
      </c>
      <c r="N17" s="114">
        <v>5180</v>
      </c>
    </row>
    <row r="18" spans="1:14" ht="51" outlineLevel="3">
      <c r="A18" s="116" t="s">
        <v>209</v>
      </c>
      <c r="B18" s="115" t="s">
        <v>27</v>
      </c>
      <c r="C18" s="115" t="s">
        <v>25</v>
      </c>
      <c r="D18" s="115" t="s">
        <v>51</v>
      </c>
      <c r="E18" s="115" t="s">
        <v>35</v>
      </c>
      <c r="F18" s="115" t="s">
        <v>27</v>
      </c>
      <c r="G18" s="115"/>
      <c r="H18" s="115"/>
      <c r="I18" s="115"/>
      <c r="J18" s="115"/>
      <c r="K18" s="115"/>
      <c r="L18" s="117">
        <v>0</v>
      </c>
      <c r="M18" s="117">
        <v>483009.82</v>
      </c>
      <c r="N18" s="117">
        <v>483009.82</v>
      </c>
    </row>
    <row r="19" spans="1:14" outlineLevel="4">
      <c r="A19" s="116" t="s">
        <v>208</v>
      </c>
      <c r="B19" s="115" t="s">
        <v>24</v>
      </c>
      <c r="C19" s="115" t="s">
        <v>37</v>
      </c>
      <c r="D19" s="115" t="s">
        <v>51</v>
      </c>
      <c r="E19" s="115" t="s">
        <v>35</v>
      </c>
      <c r="F19" s="115" t="s">
        <v>38</v>
      </c>
      <c r="G19" s="115" t="s">
        <v>39</v>
      </c>
      <c r="H19" s="115"/>
      <c r="I19" s="115"/>
      <c r="J19" s="115"/>
      <c r="K19" s="115"/>
      <c r="L19" s="114">
        <v>0</v>
      </c>
      <c r="M19" s="114">
        <v>160134.69</v>
      </c>
      <c r="N19" s="114">
        <v>160134.69</v>
      </c>
    </row>
    <row r="20" spans="1:14" outlineLevel="4">
      <c r="A20" s="116" t="s">
        <v>207</v>
      </c>
      <c r="B20" s="115" t="s">
        <v>24</v>
      </c>
      <c r="C20" s="115" t="s">
        <v>37</v>
      </c>
      <c r="D20" s="115" t="s">
        <v>51</v>
      </c>
      <c r="E20" s="115" t="s">
        <v>35</v>
      </c>
      <c r="F20" s="115" t="s">
        <v>63</v>
      </c>
      <c r="G20" s="115" t="s">
        <v>39</v>
      </c>
      <c r="H20" s="115"/>
      <c r="I20" s="115"/>
      <c r="J20" s="115"/>
      <c r="K20" s="115"/>
      <c r="L20" s="114">
        <v>0</v>
      </c>
      <c r="M20" s="114">
        <v>0</v>
      </c>
      <c r="N20" s="114">
        <v>0</v>
      </c>
    </row>
    <row r="21" spans="1:14" outlineLevel="4">
      <c r="A21" s="116" t="s">
        <v>206</v>
      </c>
      <c r="B21" s="115" t="s">
        <v>24</v>
      </c>
      <c r="C21" s="115" t="s">
        <v>37</v>
      </c>
      <c r="D21" s="115" t="s">
        <v>51</v>
      </c>
      <c r="E21" s="115" t="s">
        <v>35</v>
      </c>
      <c r="F21" s="115" t="s">
        <v>41</v>
      </c>
      <c r="G21" s="115" t="s">
        <v>39</v>
      </c>
      <c r="H21" s="115"/>
      <c r="I21" s="115"/>
      <c r="J21" s="115"/>
      <c r="K21" s="115"/>
      <c r="L21" s="114">
        <v>0</v>
      </c>
      <c r="M21" s="114">
        <v>123776.69</v>
      </c>
      <c r="N21" s="114">
        <v>123776.69</v>
      </c>
    </row>
    <row r="22" spans="1:14" ht="25.5" outlineLevel="4">
      <c r="A22" s="116" t="s">
        <v>205</v>
      </c>
      <c r="B22" s="115" t="s">
        <v>24</v>
      </c>
      <c r="C22" s="115" t="s">
        <v>37</v>
      </c>
      <c r="D22" s="115" t="s">
        <v>51</v>
      </c>
      <c r="E22" s="115" t="s">
        <v>35</v>
      </c>
      <c r="F22" s="115" t="s">
        <v>43</v>
      </c>
      <c r="G22" s="115" t="s">
        <v>39</v>
      </c>
      <c r="H22" s="115"/>
      <c r="I22" s="115"/>
      <c r="J22" s="115"/>
      <c r="K22" s="115"/>
      <c r="L22" s="114">
        <v>0</v>
      </c>
      <c r="M22" s="114">
        <v>57944.68</v>
      </c>
      <c r="N22" s="114">
        <v>57944.68</v>
      </c>
    </row>
    <row r="23" spans="1:14" outlineLevel="4">
      <c r="A23" s="116" t="s">
        <v>204</v>
      </c>
      <c r="B23" s="115" t="s">
        <v>24</v>
      </c>
      <c r="C23" s="115" t="s">
        <v>37</v>
      </c>
      <c r="D23" s="115" t="s">
        <v>51</v>
      </c>
      <c r="E23" s="115" t="s">
        <v>35</v>
      </c>
      <c r="F23" s="115" t="s">
        <v>45</v>
      </c>
      <c r="G23" s="115" t="s">
        <v>39</v>
      </c>
      <c r="H23" s="115"/>
      <c r="I23" s="115"/>
      <c r="J23" s="115"/>
      <c r="K23" s="115"/>
      <c r="L23" s="114">
        <v>0</v>
      </c>
      <c r="M23" s="114">
        <v>47440</v>
      </c>
      <c r="N23" s="114">
        <v>47440</v>
      </c>
    </row>
    <row r="24" spans="1:14" ht="25.5" outlineLevel="4">
      <c r="A24" s="116" t="s">
        <v>203</v>
      </c>
      <c r="B24" s="115" t="s">
        <v>24</v>
      </c>
      <c r="C24" s="115" t="s">
        <v>37</v>
      </c>
      <c r="D24" s="115" t="s">
        <v>51</v>
      </c>
      <c r="E24" s="115" t="s">
        <v>35</v>
      </c>
      <c r="F24" s="115" t="s">
        <v>49</v>
      </c>
      <c r="G24" s="115" t="s">
        <v>39</v>
      </c>
      <c r="H24" s="115"/>
      <c r="I24" s="115"/>
      <c r="J24" s="115"/>
      <c r="K24" s="115"/>
      <c r="L24" s="114">
        <v>0</v>
      </c>
      <c r="M24" s="114">
        <v>93713.76</v>
      </c>
      <c r="N24" s="114">
        <v>93713.76</v>
      </c>
    </row>
    <row r="25" spans="1:14" ht="25.5" outlineLevel="3">
      <c r="A25" s="116" t="s">
        <v>202</v>
      </c>
      <c r="B25" s="115" t="s">
        <v>27</v>
      </c>
      <c r="C25" s="115" t="s">
        <v>25</v>
      </c>
      <c r="D25" s="115" t="s">
        <v>51</v>
      </c>
      <c r="E25" s="115" t="s">
        <v>65</v>
      </c>
      <c r="F25" s="115" t="s">
        <v>27</v>
      </c>
      <c r="G25" s="115"/>
      <c r="H25" s="115"/>
      <c r="I25" s="115"/>
      <c r="J25" s="115"/>
      <c r="K25" s="115"/>
      <c r="L25" s="117">
        <v>0</v>
      </c>
      <c r="M25" s="117">
        <v>926.19</v>
      </c>
      <c r="N25" s="117">
        <v>926.19</v>
      </c>
    </row>
    <row r="26" spans="1:14" outlineLevel="4">
      <c r="A26" s="116" t="s">
        <v>201</v>
      </c>
      <c r="B26" s="115" t="s">
        <v>24</v>
      </c>
      <c r="C26" s="115" t="s">
        <v>37</v>
      </c>
      <c r="D26" s="115" t="s">
        <v>51</v>
      </c>
      <c r="E26" s="115" t="s">
        <v>65</v>
      </c>
      <c r="F26" s="115" t="s">
        <v>67</v>
      </c>
      <c r="G26" s="115" t="s">
        <v>39</v>
      </c>
      <c r="H26" s="115"/>
      <c r="I26" s="115"/>
      <c r="J26" s="115"/>
      <c r="K26" s="115"/>
      <c r="L26" s="114">
        <v>0</v>
      </c>
      <c r="M26" s="114">
        <v>926.19</v>
      </c>
      <c r="N26" s="114">
        <v>926.19</v>
      </c>
    </row>
    <row r="27" spans="1:14">
      <c r="A27" s="131" t="s">
        <v>200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3"/>
      <c r="L27" s="113">
        <v>0</v>
      </c>
      <c r="M27" s="113">
        <v>4810550.8600000003</v>
      </c>
      <c r="N27" s="113">
        <v>4810550.8600000003</v>
      </c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 t="s">
        <v>11</v>
      </c>
    </row>
    <row r="29" spans="1:14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12"/>
    </row>
  </sheetData>
  <mergeCells count="20">
    <mergeCell ref="A27:K27"/>
    <mergeCell ref="M6:M7"/>
    <mergeCell ref="L6:L7"/>
    <mergeCell ref="A29:M29"/>
    <mergeCell ref="F6:F7"/>
    <mergeCell ref="G6:G7"/>
    <mergeCell ref="H6:H7"/>
    <mergeCell ref="I6:I7"/>
    <mergeCell ref="J6:J7"/>
    <mergeCell ref="K6:K7"/>
    <mergeCell ref="B6:B7"/>
    <mergeCell ref="C6:C7"/>
    <mergeCell ref="D6:D7"/>
    <mergeCell ref="E6:E7"/>
    <mergeCell ref="A6:A7"/>
    <mergeCell ref="A1:L1"/>
    <mergeCell ref="A2:L2"/>
    <mergeCell ref="A3:N3"/>
    <mergeCell ref="A4:N4"/>
    <mergeCell ref="A5:N5"/>
  </mergeCells>
  <pageMargins left="0.78700000000000003" right="0.59" top="0.59" bottom="0.59" header="0.39300000000000002" footer="0.39300000000000002"/>
  <pageSetup paperSize="9" fitToHeight="200" orientation="landscape" blackAndWhite="1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showGridLines="0" workbookViewId="0">
      <pane ySplit="7" topLeftCell="A11" activePane="bottomLeft" state="frozen"/>
      <selection pane="bottomLeft" activeCell="R9" sqref="R9"/>
    </sheetView>
  </sheetViews>
  <sheetFormatPr defaultRowHeight="12.75" outlineLevelRow="4"/>
  <cols>
    <col min="1" max="1" width="40" customWidth="1"/>
    <col min="2" max="5" width="7.7109375" customWidth="1"/>
    <col min="6" max="6" width="9.5703125" customWidth="1"/>
    <col min="7" max="7" width="11.140625" customWidth="1"/>
    <col min="8" max="10" width="11.140625" hidden="1" customWidth="1"/>
    <col min="11" max="11" width="13.5703125" hidden="1" customWidth="1"/>
    <col min="12" max="12" width="14.7109375" hidden="1" customWidth="1"/>
    <col min="13" max="13" width="11.7109375" customWidth="1"/>
    <col min="14" max="14" width="11.7109375" hidden="1" customWidth="1"/>
  </cols>
  <sheetData>
    <row r="1" spans="1:14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"/>
      <c r="N1" s="1"/>
    </row>
    <row r="2" spans="1:14" ht="12.75" customHeight="1">
      <c r="A2" s="127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"/>
      <c r="N2" s="1"/>
    </row>
    <row r="3" spans="1:14" ht="15.75" customHeight="1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5.75">
      <c r="A4" s="129" t="s">
        <v>220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</row>
    <row r="5" spans="1:14">
      <c r="A5" s="130" t="s">
        <v>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</row>
    <row r="6" spans="1:14" ht="25.5" customHeight="1">
      <c r="A6" s="134" t="s">
        <v>4</v>
      </c>
      <c r="B6" s="134" t="s">
        <v>5</v>
      </c>
      <c r="C6" s="134" t="s">
        <v>6</v>
      </c>
      <c r="D6" s="134" t="s">
        <v>7</v>
      </c>
      <c r="E6" s="134" t="s">
        <v>8</v>
      </c>
      <c r="F6" s="134" t="s">
        <v>9</v>
      </c>
      <c r="G6" s="134" t="s">
        <v>10</v>
      </c>
      <c r="H6" s="134" t="s">
        <v>11</v>
      </c>
      <c r="I6" s="134" t="s">
        <v>11</v>
      </c>
      <c r="J6" s="134" t="s">
        <v>11</v>
      </c>
      <c r="K6" s="134" t="s">
        <v>11</v>
      </c>
      <c r="L6" s="134" t="s">
        <v>11</v>
      </c>
      <c r="M6" s="134" t="s">
        <v>19</v>
      </c>
      <c r="N6" s="4" t="s">
        <v>11</v>
      </c>
    </row>
    <row r="7" spans="1:14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4"/>
    </row>
    <row r="8" spans="1:14" ht="63.75">
      <c r="A8" s="116" t="s">
        <v>217</v>
      </c>
      <c r="B8" s="115" t="s">
        <v>27</v>
      </c>
      <c r="C8" s="115" t="s">
        <v>25</v>
      </c>
      <c r="D8" s="115" t="s">
        <v>29</v>
      </c>
      <c r="E8" s="115" t="s">
        <v>27</v>
      </c>
      <c r="F8" s="115" t="s">
        <v>27</v>
      </c>
      <c r="G8" s="115"/>
      <c r="H8" s="115"/>
      <c r="I8" s="115"/>
      <c r="J8" s="115"/>
      <c r="K8" s="115"/>
      <c r="L8" s="117">
        <v>0</v>
      </c>
      <c r="M8" s="117">
        <v>7206271.3700000001</v>
      </c>
      <c r="N8" s="117">
        <v>7206271.3700000001</v>
      </c>
    </row>
    <row r="9" spans="1:14" ht="63.75" outlineLevel="1">
      <c r="A9" s="116" t="s">
        <v>216</v>
      </c>
      <c r="B9" s="115" t="s">
        <v>27</v>
      </c>
      <c r="C9" s="115" t="s">
        <v>25</v>
      </c>
      <c r="D9" s="115" t="s">
        <v>31</v>
      </c>
      <c r="E9" s="115" t="s">
        <v>27</v>
      </c>
      <c r="F9" s="115" t="s">
        <v>27</v>
      </c>
      <c r="G9" s="115"/>
      <c r="H9" s="115"/>
      <c r="I9" s="115"/>
      <c r="J9" s="115"/>
      <c r="K9" s="115"/>
      <c r="L9" s="117">
        <v>0</v>
      </c>
      <c r="M9" s="117">
        <v>7206271.3700000001</v>
      </c>
      <c r="N9" s="117">
        <v>7206271.3700000001</v>
      </c>
    </row>
    <row r="10" spans="1:14" ht="51" outlineLevel="2">
      <c r="A10" s="116" t="s">
        <v>215</v>
      </c>
      <c r="B10" s="115" t="s">
        <v>27</v>
      </c>
      <c r="C10" s="115" t="s">
        <v>25</v>
      </c>
      <c r="D10" s="115" t="s">
        <v>51</v>
      </c>
      <c r="E10" s="115" t="s">
        <v>27</v>
      </c>
      <c r="F10" s="115" t="s">
        <v>27</v>
      </c>
      <c r="G10" s="115"/>
      <c r="H10" s="115"/>
      <c r="I10" s="115"/>
      <c r="J10" s="115"/>
      <c r="K10" s="115"/>
      <c r="L10" s="117">
        <v>0</v>
      </c>
      <c r="M10" s="117">
        <v>7206271.3700000001</v>
      </c>
      <c r="N10" s="117">
        <v>7206271.3700000001</v>
      </c>
    </row>
    <row r="11" spans="1:14" ht="51" outlineLevel="3">
      <c r="A11" s="116" t="s">
        <v>214</v>
      </c>
      <c r="B11" s="115" t="s">
        <v>27</v>
      </c>
      <c r="C11" s="115" t="s">
        <v>25</v>
      </c>
      <c r="D11" s="115" t="s">
        <v>51</v>
      </c>
      <c r="E11" s="115" t="s">
        <v>53</v>
      </c>
      <c r="F11" s="115" t="s">
        <v>27</v>
      </c>
      <c r="G11" s="115"/>
      <c r="H11" s="115"/>
      <c r="I11" s="115"/>
      <c r="J11" s="115"/>
      <c r="K11" s="115"/>
      <c r="L11" s="117">
        <v>0</v>
      </c>
      <c r="M11" s="117">
        <v>6473937.04</v>
      </c>
      <c r="N11" s="117">
        <v>6473937.04</v>
      </c>
    </row>
    <row r="12" spans="1:14" outlineLevel="4">
      <c r="A12" s="116" t="s">
        <v>213</v>
      </c>
      <c r="B12" s="115" t="s">
        <v>24</v>
      </c>
      <c r="C12" s="115" t="s">
        <v>37</v>
      </c>
      <c r="D12" s="115" t="s">
        <v>51</v>
      </c>
      <c r="E12" s="115" t="s">
        <v>53</v>
      </c>
      <c r="F12" s="115" t="s">
        <v>55</v>
      </c>
      <c r="G12" s="115" t="s">
        <v>39</v>
      </c>
      <c r="H12" s="115"/>
      <c r="I12" s="115"/>
      <c r="J12" s="115"/>
      <c r="K12" s="115"/>
      <c r="L12" s="114">
        <v>0</v>
      </c>
      <c r="M12" s="114">
        <v>4974196.21</v>
      </c>
      <c r="N12" s="114">
        <v>4974196.21</v>
      </c>
    </row>
    <row r="13" spans="1:14" ht="25.5" outlineLevel="4">
      <c r="A13" s="116" t="s">
        <v>212</v>
      </c>
      <c r="B13" s="115" t="s">
        <v>24</v>
      </c>
      <c r="C13" s="115" t="s">
        <v>37</v>
      </c>
      <c r="D13" s="115" t="s">
        <v>51</v>
      </c>
      <c r="E13" s="115" t="s">
        <v>53</v>
      </c>
      <c r="F13" s="115" t="s">
        <v>57</v>
      </c>
      <c r="G13" s="115" t="s">
        <v>39</v>
      </c>
      <c r="H13" s="115"/>
      <c r="I13" s="115"/>
      <c r="J13" s="115"/>
      <c r="K13" s="115"/>
      <c r="L13" s="114">
        <v>0</v>
      </c>
      <c r="M13" s="114">
        <v>1499740.83</v>
      </c>
      <c r="N13" s="114">
        <v>1499740.83</v>
      </c>
    </row>
    <row r="14" spans="1:14" ht="38.25" outlineLevel="3">
      <c r="A14" s="116" t="s">
        <v>211</v>
      </c>
      <c r="B14" s="115" t="s">
        <v>27</v>
      </c>
      <c r="C14" s="115" t="s">
        <v>25</v>
      </c>
      <c r="D14" s="115" t="s">
        <v>51</v>
      </c>
      <c r="E14" s="115" t="s">
        <v>59</v>
      </c>
      <c r="F14" s="115" t="s">
        <v>27</v>
      </c>
      <c r="G14" s="115"/>
      <c r="H14" s="115"/>
      <c r="I14" s="115"/>
      <c r="J14" s="115"/>
      <c r="K14" s="115"/>
      <c r="L14" s="117">
        <v>0</v>
      </c>
      <c r="M14" s="117">
        <v>6926</v>
      </c>
      <c r="N14" s="117">
        <v>6926</v>
      </c>
    </row>
    <row r="15" spans="1:14" outlineLevel="4">
      <c r="A15" s="116" t="s">
        <v>210</v>
      </c>
      <c r="B15" s="115" t="s">
        <v>24</v>
      </c>
      <c r="C15" s="115" t="s">
        <v>37</v>
      </c>
      <c r="D15" s="115" t="s">
        <v>51</v>
      </c>
      <c r="E15" s="115" t="s">
        <v>59</v>
      </c>
      <c r="F15" s="115" t="s">
        <v>61</v>
      </c>
      <c r="G15" s="115" t="s">
        <v>39</v>
      </c>
      <c r="H15" s="115"/>
      <c r="I15" s="115"/>
      <c r="J15" s="115"/>
      <c r="K15" s="115"/>
      <c r="L15" s="114">
        <v>0</v>
      </c>
      <c r="M15" s="114">
        <v>1746</v>
      </c>
      <c r="N15" s="114">
        <v>1746</v>
      </c>
    </row>
    <row r="16" spans="1:14" outlineLevel="4">
      <c r="A16" s="116" t="s">
        <v>207</v>
      </c>
      <c r="B16" s="115" t="s">
        <v>24</v>
      </c>
      <c r="C16" s="115" t="s">
        <v>37</v>
      </c>
      <c r="D16" s="115" t="s">
        <v>51</v>
      </c>
      <c r="E16" s="115" t="s">
        <v>59</v>
      </c>
      <c r="F16" s="115" t="s">
        <v>63</v>
      </c>
      <c r="G16" s="115" t="s">
        <v>39</v>
      </c>
      <c r="H16" s="115"/>
      <c r="I16" s="115"/>
      <c r="J16" s="115"/>
      <c r="K16" s="115"/>
      <c r="L16" s="114">
        <v>0</v>
      </c>
      <c r="M16" s="114">
        <v>0</v>
      </c>
      <c r="N16" s="114">
        <v>0</v>
      </c>
    </row>
    <row r="17" spans="1:14" outlineLevel="4">
      <c r="A17" s="116" t="s">
        <v>204</v>
      </c>
      <c r="B17" s="115" t="s">
        <v>24</v>
      </c>
      <c r="C17" s="115" t="s">
        <v>37</v>
      </c>
      <c r="D17" s="115" t="s">
        <v>51</v>
      </c>
      <c r="E17" s="115" t="s">
        <v>59</v>
      </c>
      <c r="F17" s="115" t="s">
        <v>45</v>
      </c>
      <c r="G17" s="115" t="s">
        <v>39</v>
      </c>
      <c r="H17" s="115"/>
      <c r="I17" s="115"/>
      <c r="J17" s="115"/>
      <c r="K17" s="115"/>
      <c r="L17" s="114">
        <v>0</v>
      </c>
      <c r="M17" s="114">
        <v>5180</v>
      </c>
      <c r="N17" s="114">
        <v>5180</v>
      </c>
    </row>
    <row r="18" spans="1:14" ht="51" outlineLevel="3">
      <c r="A18" s="116" t="s">
        <v>209</v>
      </c>
      <c r="B18" s="115" t="s">
        <v>27</v>
      </c>
      <c r="C18" s="115" t="s">
        <v>25</v>
      </c>
      <c r="D18" s="115" t="s">
        <v>51</v>
      </c>
      <c r="E18" s="115" t="s">
        <v>35</v>
      </c>
      <c r="F18" s="115" t="s">
        <v>27</v>
      </c>
      <c r="G18" s="115"/>
      <c r="H18" s="115"/>
      <c r="I18" s="115"/>
      <c r="J18" s="115"/>
      <c r="K18" s="115"/>
      <c r="L18" s="117">
        <v>0</v>
      </c>
      <c r="M18" s="117">
        <v>724468.33</v>
      </c>
      <c r="N18" s="117">
        <v>724468.33</v>
      </c>
    </row>
    <row r="19" spans="1:14" outlineLevel="4">
      <c r="A19" s="116" t="s">
        <v>208</v>
      </c>
      <c r="B19" s="115" t="s">
        <v>24</v>
      </c>
      <c r="C19" s="115" t="s">
        <v>37</v>
      </c>
      <c r="D19" s="115" t="s">
        <v>51</v>
      </c>
      <c r="E19" s="115" t="s">
        <v>35</v>
      </c>
      <c r="F19" s="115" t="s">
        <v>38</v>
      </c>
      <c r="G19" s="115" t="s">
        <v>39</v>
      </c>
      <c r="H19" s="115"/>
      <c r="I19" s="115"/>
      <c r="J19" s="115"/>
      <c r="K19" s="115"/>
      <c r="L19" s="114">
        <v>0</v>
      </c>
      <c r="M19" s="114">
        <v>254559.81</v>
      </c>
      <c r="N19" s="114">
        <v>254559.81</v>
      </c>
    </row>
    <row r="20" spans="1:14" outlineLevel="4">
      <c r="A20" s="116" t="s">
        <v>207</v>
      </c>
      <c r="B20" s="115" t="s">
        <v>24</v>
      </c>
      <c r="C20" s="115" t="s">
        <v>37</v>
      </c>
      <c r="D20" s="115" t="s">
        <v>51</v>
      </c>
      <c r="E20" s="115" t="s">
        <v>35</v>
      </c>
      <c r="F20" s="115" t="s">
        <v>63</v>
      </c>
      <c r="G20" s="115" t="s">
        <v>39</v>
      </c>
      <c r="H20" s="115"/>
      <c r="I20" s="115"/>
      <c r="J20" s="115"/>
      <c r="K20" s="115"/>
      <c r="L20" s="114">
        <v>0</v>
      </c>
      <c r="M20" s="114">
        <v>0</v>
      </c>
      <c r="N20" s="114">
        <v>0</v>
      </c>
    </row>
    <row r="21" spans="1:14" outlineLevel="4">
      <c r="A21" s="116" t="s">
        <v>206</v>
      </c>
      <c r="B21" s="115" t="s">
        <v>24</v>
      </c>
      <c r="C21" s="115" t="s">
        <v>37</v>
      </c>
      <c r="D21" s="115" t="s">
        <v>51</v>
      </c>
      <c r="E21" s="115" t="s">
        <v>35</v>
      </c>
      <c r="F21" s="115" t="s">
        <v>41</v>
      </c>
      <c r="G21" s="115" t="s">
        <v>39</v>
      </c>
      <c r="H21" s="115"/>
      <c r="I21" s="115"/>
      <c r="J21" s="115"/>
      <c r="K21" s="115"/>
      <c r="L21" s="114">
        <v>0</v>
      </c>
      <c r="M21" s="114">
        <v>145469.97</v>
      </c>
      <c r="N21" s="114">
        <v>145469.97</v>
      </c>
    </row>
    <row r="22" spans="1:14" ht="25.5" outlineLevel="4">
      <c r="A22" s="116" t="s">
        <v>205</v>
      </c>
      <c r="B22" s="115" t="s">
        <v>24</v>
      </c>
      <c r="C22" s="115" t="s">
        <v>37</v>
      </c>
      <c r="D22" s="115" t="s">
        <v>51</v>
      </c>
      <c r="E22" s="115" t="s">
        <v>35</v>
      </c>
      <c r="F22" s="115" t="s">
        <v>43</v>
      </c>
      <c r="G22" s="115" t="s">
        <v>39</v>
      </c>
      <c r="H22" s="115"/>
      <c r="I22" s="115"/>
      <c r="J22" s="115"/>
      <c r="K22" s="115"/>
      <c r="L22" s="114">
        <v>0</v>
      </c>
      <c r="M22" s="114">
        <v>94728.18</v>
      </c>
      <c r="N22" s="114">
        <v>94728.18</v>
      </c>
    </row>
    <row r="23" spans="1:14" outlineLevel="4">
      <c r="A23" s="116" t="s">
        <v>204</v>
      </c>
      <c r="B23" s="115" t="s">
        <v>24</v>
      </c>
      <c r="C23" s="115" t="s">
        <v>37</v>
      </c>
      <c r="D23" s="115" t="s">
        <v>51</v>
      </c>
      <c r="E23" s="115" t="s">
        <v>35</v>
      </c>
      <c r="F23" s="115" t="s">
        <v>45</v>
      </c>
      <c r="G23" s="115" t="s">
        <v>39</v>
      </c>
      <c r="H23" s="115"/>
      <c r="I23" s="115"/>
      <c r="J23" s="115"/>
      <c r="K23" s="115"/>
      <c r="L23" s="114">
        <v>0</v>
      </c>
      <c r="M23" s="114">
        <v>81172.850000000006</v>
      </c>
      <c r="N23" s="114">
        <v>81172.850000000006</v>
      </c>
    </row>
    <row r="24" spans="1:14" ht="25.5" outlineLevel="4">
      <c r="A24" s="116" t="s">
        <v>203</v>
      </c>
      <c r="B24" s="115" t="s">
        <v>24</v>
      </c>
      <c r="C24" s="115" t="s">
        <v>37</v>
      </c>
      <c r="D24" s="115" t="s">
        <v>51</v>
      </c>
      <c r="E24" s="115" t="s">
        <v>35</v>
      </c>
      <c r="F24" s="115" t="s">
        <v>49</v>
      </c>
      <c r="G24" s="115" t="s">
        <v>39</v>
      </c>
      <c r="H24" s="115"/>
      <c r="I24" s="115"/>
      <c r="J24" s="115"/>
      <c r="K24" s="115"/>
      <c r="L24" s="114">
        <v>0</v>
      </c>
      <c r="M24" s="114">
        <v>148537.51999999999</v>
      </c>
      <c r="N24" s="114">
        <v>148537.51999999999</v>
      </c>
    </row>
    <row r="25" spans="1:14" ht="25.5" outlineLevel="3">
      <c r="A25" s="116" t="s">
        <v>202</v>
      </c>
      <c r="B25" s="115" t="s">
        <v>27</v>
      </c>
      <c r="C25" s="115" t="s">
        <v>25</v>
      </c>
      <c r="D25" s="115" t="s">
        <v>51</v>
      </c>
      <c r="E25" s="115" t="s">
        <v>65</v>
      </c>
      <c r="F25" s="115" t="s">
        <v>27</v>
      </c>
      <c r="G25" s="115"/>
      <c r="H25" s="115"/>
      <c r="I25" s="115"/>
      <c r="J25" s="115"/>
      <c r="K25" s="115"/>
      <c r="L25" s="117">
        <v>0</v>
      </c>
      <c r="M25" s="117">
        <v>940</v>
      </c>
      <c r="N25" s="117">
        <v>940</v>
      </c>
    </row>
    <row r="26" spans="1:14" outlineLevel="4">
      <c r="A26" s="116" t="s">
        <v>201</v>
      </c>
      <c r="B26" s="115" t="s">
        <v>24</v>
      </c>
      <c r="C26" s="115" t="s">
        <v>37</v>
      </c>
      <c r="D26" s="115" t="s">
        <v>51</v>
      </c>
      <c r="E26" s="115" t="s">
        <v>65</v>
      </c>
      <c r="F26" s="115" t="s">
        <v>67</v>
      </c>
      <c r="G26" s="115" t="s">
        <v>39</v>
      </c>
      <c r="H26" s="115"/>
      <c r="I26" s="115"/>
      <c r="J26" s="115"/>
      <c r="K26" s="115"/>
      <c r="L26" s="114">
        <v>0</v>
      </c>
      <c r="M26" s="114">
        <v>940</v>
      </c>
      <c r="N26" s="114">
        <v>940</v>
      </c>
    </row>
    <row r="27" spans="1:14">
      <c r="A27" s="131" t="s">
        <v>200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3"/>
      <c r="L27" s="113">
        <v>0</v>
      </c>
      <c r="M27" s="113">
        <v>7206271.3700000001</v>
      </c>
      <c r="N27" s="113">
        <v>7206271.3700000001</v>
      </c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 t="s">
        <v>11</v>
      </c>
    </row>
    <row r="29" spans="1:14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12"/>
    </row>
  </sheetData>
  <mergeCells count="20">
    <mergeCell ref="A27:K27"/>
    <mergeCell ref="M6:M7"/>
    <mergeCell ref="L6:L7"/>
    <mergeCell ref="A29:M29"/>
    <mergeCell ref="F6:F7"/>
    <mergeCell ref="G6:G7"/>
    <mergeCell ref="H6:H7"/>
    <mergeCell ref="I6:I7"/>
    <mergeCell ref="J6:J7"/>
    <mergeCell ref="K6:K7"/>
    <mergeCell ref="B6:B7"/>
    <mergeCell ref="C6:C7"/>
    <mergeCell ref="D6:D7"/>
    <mergeCell ref="E6:E7"/>
    <mergeCell ref="A6:A7"/>
    <mergeCell ref="A1:L1"/>
    <mergeCell ref="A2:L2"/>
    <mergeCell ref="A3:N3"/>
    <mergeCell ref="A4:N4"/>
    <mergeCell ref="A5:N5"/>
  </mergeCells>
  <pageMargins left="0.78700000000000003" right="0.59" top="0.59" bottom="0.59" header="0.39300000000000002" footer="0.39300000000000002"/>
  <pageSetup paperSize="9" fitToHeight="200" orientation="landscape" blackAndWhite="1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I78"/>
  <sheetViews>
    <sheetView showGridLines="0" zoomScaleNormal="100" workbookViewId="0">
      <pane ySplit="7" topLeftCell="A41" activePane="bottomLeft" state="frozen"/>
      <selection pane="bottomLeft" activeCell="M44" sqref="M44"/>
    </sheetView>
  </sheetViews>
  <sheetFormatPr defaultRowHeight="12.75" outlineLevelRow="7"/>
  <cols>
    <col min="1" max="1" width="40" customWidth="1"/>
    <col min="2" max="5" width="7.7109375" customWidth="1"/>
    <col min="6" max="6" width="9.5703125" customWidth="1"/>
    <col min="7" max="7" width="11.140625" customWidth="1"/>
    <col min="8" max="10" width="11.140625" hidden="1" customWidth="1"/>
    <col min="11" max="11" width="13.5703125" hidden="1" customWidth="1"/>
    <col min="12" max="12" width="14.7109375" hidden="1" customWidth="1"/>
    <col min="13" max="13" width="14.7109375" customWidth="1"/>
    <col min="14" max="15" width="11.7109375" customWidth="1"/>
    <col min="16" max="16" width="11.7109375" hidden="1" customWidth="1"/>
    <col min="17" max="17" width="11.7109375" customWidth="1"/>
    <col min="18" max="18" width="11.7109375" hidden="1" customWidth="1"/>
    <col min="19" max="19" width="11.7109375" customWidth="1"/>
    <col min="20" max="21" width="11.7109375" hidden="1" customWidth="1"/>
    <col min="22" max="22" width="15.42578125" customWidth="1"/>
    <col min="23" max="26" width="11.7109375" hidden="1" customWidth="1"/>
    <col min="27" max="27" width="16" customWidth="1"/>
    <col min="28" max="28" width="13.5703125" customWidth="1"/>
    <col min="29" max="29" width="11.7109375" hidden="1" customWidth="1"/>
    <col min="30" max="30" width="11.7109375" customWidth="1"/>
    <col min="31" max="31" width="14.7109375" customWidth="1"/>
    <col min="32" max="32" width="14.7109375" hidden="1" customWidth="1"/>
    <col min="33" max="34" width="11.7109375" hidden="1" customWidth="1"/>
    <col min="35" max="35" width="14" customWidth="1"/>
  </cols>
  <sheetData>
    <row r="1" spans="1:3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12.75" customHeight="1">
      <c r="A2" s="127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15.75" customHeight="1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2"/>
      <c r="AI3" s="3"/>
    </row>
    <row r="4" spans="1:35" ht="15.75">
      <c r="A4" s="129" t="s">
        <v>2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3"/>
      <c r="AI4" s="3"/>
    </row>
    <row r="5" spans="1:35">
      <c r="A5" s="130" t="s">
        <v>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</row>
    <row r="6" spans="1:35" ht="25.5" customHeight="1">
      <c r="A6" s="134" t="s">
        <v>4</v>
      </c>
      <c r="B6" s="134" t="s">
        <v>5</v>
      </c>
      <c r="C6" s="134" t="s">
        <v>6</v>
      </c>
      <c r="D6" s="134" t="s">
        <v>7</v>
      </c>
      <c r="E6" s="134" t="s">
        <v>8</v>
      </c>
      <c r="F6" s="134" t="s">
        <v>9</v>
      </c>
      <c r="G6" s="134" t="s">
        <v>10</v>
      </c>
      <c r="H6" s="134" t="s">
        <v>11</v>
      </c>
      <c r="I6" s="134" t="s">
        <v>11</v>
      </c>
      <c r="J6" s="134" t="s">
        <v>11</v>
      </c>
      <c r="K6" s="134" t="s">
        <v>11</v>
      </c>
      <c r="L6" s="134" t="s">
        <v>11</v>
      </c>
      <c r="M6" s="134" t="s">
        <v>12</v>
      </c>
      <c r="N6" s="134" t="s">
        <v>13</v>
      </c>
      <c r="O6" s="134" t="s">
        <v>14</v>
      </c>
      <c r="P6" s="134" t="s">
        <v>11</v>
      </c>
      <c r="Q6" s="134" t="s">
        <v>15</v>
      </c>
      <c r="R6" s="134" t="s">
        <v>11</v>
      </c>
      <c r="S6" s="134" t="s">
        <v>16</v>
      </c>
      <c r="T6" s="134" t="s">
        <v>11</v>
      </c>
      <c r="U6" s="134" t="s">
        <v>11</v>
      </c>
      <c r="V6" s="134" t="s">
        <v>17</v>
      </c>
      <c r="W6" s="134" t="s">
        <v>11</v>
      </c>
      <c r="X6" s="134" t="s">
        <v>11</v>
      </c>
      <c r="Y6" s="134" t="s">
        <v>11</v>
      </c>
      <c r="Z6" s="134" t="s">
        <v>11</v>
      </c>
      <c r="AA6" s="134" t="s">
        <v>18</v>
      </c>
      <c r="AB6" s="134" t="s">
        <v>19</v>
      </c>
      <c r="AC6" s="4" t="s">
        <v>11</v>
      </c>
      <c r="AD6" s="134" t="s">
        <v>20</v>
      </c>
      <c r="AE6" s="134" t="s">
        <v>21</v>
      </c>
      <c r="AF6" s="134" t="s">
        <v>11</v>
      </c>
      <c r="AG6" s="134" t="s">
        <v>11</v>
      </c>
      <c r="AH6" s="134" t="s">
        <v>11</v>
      </c>
      <c r="AI6" s="134" t="s">
        <v>22</v>
      </c>
    </row>
    <row r="7" spans="1:3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4"/>
      <c r="AD7" s="135"/>
      <c r="AE7" s="135"/>
      <c r="AF7" s="135"/>
      <c r="AG7" s="135"/>
      <c r="AH7" s="135"/>
      <c r="AI7" s="135"/>
    </row>
    <row r="8" spans="1:35" ht="38.25">
      <c r="A8" s="37" t="s">
        <v>23</v>
      </c>
      <c r="B8" s="36" t="s">
        <v>24</v>
      </c>
      <c r="C8" s="36" t="s">
        <v>25</v>
      </c>
      <c r="D8" s="36" t="s">
        <v>26</v>
      </c>
      <c r="E8" s="36" t="s">
        <v>27</v>
      </c>
      <c r="F8" s="36" t="s">
        <v>27</v>
      </c>
      <c r="G8" s="36"/>
      <c r="H8" s="36"/>
      <c r="I8" s="36"/>
      <c r="J8" s="36"/>
      <c r="K8" s="36"/>
      <c r="L8" s="25">
        <v>0</v>
      </c>
      <c r="M8" s="25">
        <v>15025430.970000001</v>
      </c>
      <c r="N8" s="25">
        <v>3048104.2</v>
      </c>
      <c r="O8" s="25">
        <v>3222044.5</v>
      </c>
      <c r="P8" s="25">
        <v>0</v>
      </c>
      <c r="Q8" s="25">
        <v>3475286.65</v>
      </c>
      <c r="R8" s="25">
        <v>0</v>
      </c>
      <c r="S8" s="25">
        <v>5279995.62</v>
      </c>
      <c r="T8" s="25">
        <v>0</v>
      </c>
      <c r="U8" s="25">
        <v>0</v>
      </c>
      <c r="V8" s="25">
        <v>44264488.259999998</v>
      </c>
      <c r="W8" s="25">
        <v>29509658.84</v>
      </c>
      <c r="X8" s="25">
        <v>0</v>
      </c>
      <c r="Y8" s="25">
        <v>0</v>
      </c>
      <c r="Z8" s="25">
        <v>0</v>
      </c>
      <c r="AA8" s="25">
        <v>14754829.42</v>
      </c>
      <c r="AB8" s="25">
        <v>14754829.42</v>
      </c>
      <c r="AC8" s="25">
        <v>14754829.42</v>
      </c>
      <c r="AD8" s="25">
        <v>0</v>
      </c>
      <c r="AE8" s="25">
        <v>270601.55</v>
      </c>
      <c r="AF8" s="26">
        <v>0.98199043005553133</v>
      </c>
      <c r="AG8" s="25">
        <v>0</v>
      </c>
      <c r="AH8" s="26">
        <v>0</v>
      </c>
      <c r="AI8" s="25">
        <v>29509658.84</v>
      </c>
    </row>
    <row r="9" spans="1:35" ht="63.75" outlineLevel="1">
      <c r="A9" s="5" t="s">
        <v>28</v>
      </c>
      <c r="B9" s="6" t="s">
        <v>24</v>
      </c>
      <c r="C9" s="6" t="s">
        <v>25</v>
      </c>
      <c r="D9" s="6" t="s">
        <v>29</v>
      </c>
      <c r="E9" s="6" t="s">
        <v>27</v>
      </c>
      <c r="F9" s="6" t="s">
        <v>27</v>
      </c>
      <c r="G9" s="6"/>
      <c r="H9" s="6"/>
      <c r="I9" s="6"/>
      <c r="J9" s="6"/>
      <c r="K9" s="6"/>
      <c r="L9" s="7">
        <v>0</v>
      </c>
      <c r="M9" s="7">
        <v>15025430.970000001</v>
      </c>
      <c r="N9" s="7">
        <v>3048104.2</v>
      </c>
      <c r="O9" s="7">
        <v>3222044.5</v>
      </c>
      <c r="P9" s="7">
        <v>0</v>
      </c>
      <c r="Q9" s="7">
        <v>3475286.65</v>
      </c>
      <c r="R9" s="7">
        <v>0</v>
      </c>
      <c r="S9" s="7">
        <v>5279995.62</v>
      </c>
      <c r="T9" s="7">
        <v>0</v>
      </c>
      <c r="U9" s="7">
        <v>0</v>
      </c>
      <c r="V9" s="7">
        <v>44264488.259999998</v>
      </c>
      <c r="W9" s="7">
        <v>29509658.84</v>
      </c>
      <c r="X9" s="7">
        <v>0</v>
      </c>
      <c r="Y9" s="7">
        <v>0</v>
      </c>
      <c r="Z9" s="7">
        <v>0</v>
      </c>
      <c r="AA9" s="7">
        <v>14754829.42</v>
      </c>
      <c r="AB9" s="7">
        <v>14754829.42</v>
      </c>
      <c r="AC9" s="7">
        <v>14754829.42</v>
      </c>
      <c r="AD9" s="7">
        <v>0</v>
      </c>
      <c r="AE9" s="7">
        <v>270601.55</v>
      </c>
      <c r="AF9" s="8">
        <v>0.98199043005553133</v>
      </c>
      <c r="AG9" s="7">
        <v>0</v>
      </c>
      <c r="AH9" s="8">
        <v>0</v>
      </c>
      <c r="AI9" s="7">
        <v>29509658.84</v>
      </c>
    </row>
    <row r="10" spans="1:35" ht="52.5" customHeight="1" outlineLevel="2">
      <c r="A10" s="17" t="s">
        <v>30</v>
      </c>
      <c r="B10" s="38" t="s">
        <v>24</v>
      </c>
      <c r="C10" s="38" t="s">
        <v>25</v>
      </c>
      <c r="D10" s="38" t="s">
        <v>31</v>
      </c>
      <c r="E10" s="38" t="s">
        <v>27</v>
      </c>
      <c r="F10" s="38" t="s">
        <v>27</v>
      </c>
      <c r="G10" s="38"/>
      <c r="H10" s="38"/>
      <c r="I10" s="38"/>
      <c r="J10" s="38"/>
      <c r="K10" s="38"/>
      <c r="L10" s="20">
        <v>0</v>
      </c>
      <c r="M10" s="20">
        <v>14650430.970000001</v>
      </c>
      <c r="N10" s="20">
        <v>3041054.2</v>
      </c>
      <c r="O10" s="20">
        <v>3222044.5</v>
      </c>
      <c r="P10" s="20">
        <v>0</v>
      </c>
      <c r="Q10" s="20">
        <v>3432336.65</v>
      </c>
      <c r="R10" s="20">
        <v>0</v>
      </c>
      <c r="S10" s="20">
        <v>4954995.62</v>
      </c>
      <c r="T10" s="20">
        <v>0</v>
      </c>
      <c r="U10" s="20">
        <v>0</v>
      </c>
      <c r="V10" s="20">
        <v>43151959.259999998</v>
      </c>
      <c r="W10" s="20">
        <v>28767972.84</v>
      </c>
      <c r="X10" s="20">
        <v>0</v>
      </c>
      <c r="Y10" s="20">
        <v>0</v>
      </c>
      <c r="Z10" s="20">
        <v>0</v>
      </c>
      <c r="AA10" s="20">
        <v>14383986.42</v>
      </c>
      <c r="AB10" s="20">
        <v>14383986.42</v>
      </c>
      <c r="AC10" s="20">
        <v>14383986.42</v>
      </c>
      <c r="AD10" s="20">
        <v>0</v>
      </c>
      <c r="AE10" s="20">
        <v>266444.55</v>
      </c>
      <c r="AF10" s="21">
        <v>0.98181319371794562</v>
      </c>
      <c r="AG10" s="20">
        <v>0</v>
      </c>
      <c r="AH10" s="21">
        <v>0</v>
      </c>
      <c r="AI10" s="20">
        <v>28767972.84</v>
      </c>
    </row>
    <row r="11" spans="1:35" ht="77.25" customHeight="1" outlineLevel="3">
      <c r="A11" s="39" t="s">
        <v>32</v>
      </c>
      <c r="B11" s="40" t="s">
        <v>24</v>
      </c>
      <c r="C11" s="40" t="s">
        <v>25</v>
      </c>
      <c r="D11" s="40" t="s">
        <v>33</v>
      </c>
      <c r="E11" s="40" t="s">
        <v>27</v>
      </c>
      <c r="F11" s="40" t="s">
        <v>27</v>
      </c>
      <c r="G11" s="40"/>
      <c r="H11" s="40"/>
      <c r="I11" s="40"/>
      <c r="J11" s="40"/>
      <c r="K11" s="40"/>
      <c r="L11" s="41">
        <v>0</v>
      </c>
      <c r="M11" s="41">
        <v>4027094.97</v>
      </c>
      <c r="N11" s="41">
        <v>620214.74</v>
      </c>
      <c r="O11" s="41">
        <v>710143.3</v>
      </c>
      <c r="P11" s="41">
        <v>0</v>
      </c>
      <c r="Q11" s="41">
        <v>947693.18</v>
      </c>
      <c r="R11" s="41">
        <v>0</v>
      </c>
      <c r="S11" s="41">
        <v>1749043.75</v>
      </c>
      <c r="T11" s="41">
        <v>0</v>
      </c>
      <c r="U11" s="41">
        <v>0</v>
      </c>
      <c r="V11" s="41">
        <v>11794192.65</v>
      </c>
      <c r="W11" s="41">
        <v>7862795.0999999996</v>
      </c>
      <c r="X11" s="41">
        <v>0</v>
      </c>
      <c r="Y11" s="41">
        <v>0</v>
      </c>
      <c r="Z11" s="41">
        <v>0</v>
      </c>
      <c r="AA11" s="41">
        <v>3931397.55</v>
      </c>
      <c r="AB11" s="41">
        <v>3931397.55</v>
      </c>
      <c r="AC11" s="41">
        <v>3931397.55</v>
      </c>
      <c r="AD11" s="41">
        <v>0</v>
      </c>
      <c r="AE11" s="41">
        <v>95697.42</v>
      </c>
      <c r="AF11" s="42">
        <v>0.97623661207076029</v>
      </c>
      <c r="AG11" s="41">
        <v>0</v>
      </c>
      <c r="AH11" s="42">
        <v>0</v>
      </c>
      <c r="AI11" s="41">
        <v>7862795.0999999996</v>
      </c>
    </row>
    <row r="12" spans="1:35" ht="39.75" customHeight="1" outlineLevel="4">
      <c r="A12" s="5" t="s">
        <v>34</v>
      </c>
      <c r="B12" s="6" t="s">
        <v>24</v>
      </c>
      <c r="C12" s="6" t="s">
        <v>25</v>
      </c>
      <c r="D12" s="6" t="s">
        <v>33</v>
      </c>
      <c r="E12" s="6" t="s">
        <v>35</v>
      </c>
      <c r="F12" s="6" t="s">
        <v>27</v>
      </c>
      <c r="G12" s="6"/>
      <c r="H12" s="6"/>
      <c r="I12" s="6"/>
      <c r="J12" s="6"/>
      <c r="K12" s="6"/>
      <c r="L12" s="7">
        <v>0</v>
      </c>
      <c r="M12" s="7">
        <v>4027094.97</v>
      </c>
      <c r="N12" s="7">
        <v>620214.74</v>
      </c>
      <c r="O12" s="7">
        <v>710143.3</v>
      </c>
      <c r="P12" s="7">
        <v>0</v>
      </c>
      <c r="Q12" s="7">
        <v>947693.18</v>
      </c>
      <c r="R12" s="7">
        <v>0</v>
      </c>
      <c r="S12" s="7">
        <v>1749043.75</v>
      </c>
      <c r="T12" s="7">
        <v>0</v>
      </c>
      <c r="U12" s="7">
        <v>0</v>
      </c>
      <c r="V12" s="7">
        <v>11794192.65</v>
      </c>
      <c r="W12" s="7">
        <v>7862795.0999999996</v>
      </c>
      <c r="X12" s="7">
        <v>0</v>
      </c>
      <c r="Y12" s="7">
        <v>0</v>
      </c>
      <c r="Z12" s="7">
        <v>0</v>
      </c>
      <c r="AA12" s="7">
        <v>3931397.55</v>
      </c>
      <c r="AB12" s="7">
        <v>3931397.55</v>
      </c>
      <c r="AC12" s="7">
        <v>3931397.55</v>
      </c>
      <c r="AD12" s="7">
        <v>0</v>
      </c>
      <c r="AE12" s="7">
        <v>95697.42</v>
      </c>
      <c r="AF12" s="8">
        <v>0.97623661207076029</v>
      </c>
      <c r="AG12" s="7">
        <v>0</v>
      </c>
      <c r="AH12" s="8">
        <v>0</v>
      </c>
      <c r="AI12" s="7">
        <v>7862795.0999999996</v>
      </c>
    </row>
    <row r="13" spans="1:35" outlineLevel="5">
      <c r="A13" s="5" t="s">
        <v>36</v>
      </c>
      <c r="B13" s="6" t="s">
        <v>24</v>
      </c>
      <c r="C13" s="6" t="s">
        <v>37</v>
      </c>
      <c r="D13" s="6" t="s">
        <v>33</v>
      </c>
      <c r="E13" s="6" t="s">
        <v>35</v>
      </c>
      <c r="F13" s="6" t="s">
        <v>38</v>
      </c>
      <c r="G13" s="6" t="s">
        <v>39</v>
      </c>
      <c r="H13" s="6"/>
      <c r="I13" s="6"/>
      <c r="J13" s="6"/>
      <c r="K13" s="6"/>
      <c r="L13" s="9">
        <v>0</v>
      </c>
      <c r="M13" s="9">
        <v>620425.4</v>
      </c>
      <c r="N13" s="9">
        <v>119138</v>
      </c>
      <c r="O13" s="9">
        <v>166000</v>
      </c>
      <c r="P13" s="9">
        <v>0</v>
      </c>
      <c r="Q13" s="9">
        <v>109500</v>
      </c>
      <c r="R13" s="9">
        <v>0</v>
      </c>
      <c r="S13" s="9">
        <v>225787.4</v>
      </c>
      <c r="T13" s="9">
        <v>0</v>
      </c>
      <c r="U13" s="9">
        <v>0</v>
      </c>
      <c r="V13" s="9">
        <v>1831702.47</v>
      </c>
      <c r="W13" s="9">
        <v>1221134.98</v>
      </c>
      <c r="X13" s="9">
        <v>0</v>
      </c>
      <c r="Y13" s="9">
        <v>0</v>
      </c>
      <c r="Z13" s="9">
        <v>0</v>
      </c>
      <c r="AA13" s="9">
        <v>610567.49</v>
      </c>
      <c r="AB13" s="9">
        <v>610567.49</v>
      </c>
      <c r="AC13" s="9">
        <v>610567.49</v>
      </c>
      <c r="AD13" s="9">
        <v>0</v>
      </c>
      <c r="AE13" s="9">
        <v>9857.91</v>
      </c>
      <c r="AF13" s="10">
        <v>0.98411104703321306</v>
      </c>
      <c r="AG13" s="9">
        <v>0</v>
      </c>
      <c r="AH13" s="10">
        <v>0</v>
      </c>
      <c r="AI13" s="9">
        <v>1221134.98</v>
      </c>
    </row>
    <row r="14" spans="1:35" outlineLevel="5">
      <c r="A14" s="5" t="s">
        <v>40</v>
      </c>
      <c r="B14" s="6" t="s">
        <v>24</v>
      </c>
      <c r="C14" s="6" t="s">
        <v>37</v>
      </c>
      <c r="D14" s="6" t="s">
        <v>33</v>
      </c>
      <c r="E14" s="6" t="s">
        <v>35</v>
      </c>
      <c r="F14" s="6" t="s">
        <v>41</v>
      </c>
      <c r="G14" s="6" t="s">
        <v>39</v>
      </c>
      <c r="H14" s="6"/>
      <c r="I14" s="6"/>
      <c r="J14" s="6"/>
      <c r="K14" s="6"/>
      <c r="L14" s="9">
        <v>0</v>
      </c>
      <c r="M14" s="9">
        <v>625466</v>
      </c>
      <c r="N14" s="9">
        <v>186124.64</v>
      </c>
      <c r="O14" s="9">
        <v>186143.3</v>
      </c>
      <c r="P14" s="9">
        <v>0</v>
      </c>
      <c r="Q14" s="9">
        <v>53347.06</v>
      </c>
      <c r="R14" s="9">
        <v>0</v>
      </c>
      <c r="S14" s="9">
        <v>199851</v>
      </c>
      <c r="T14" s="9">
        <v>0</v>
      </c>
      <c r="U14" s="9">
        <v>0</v>
      </c>
      <c r="V14" s="9">
        <v>1720606.44</v>
      </c>
      <c r="W14" s="9">
        <v>1147070.96</v>
      </c>
      <c r="X14" s="9">
        <v>0</v>
      </c>
      <c r="Y14" s="9">
        <v>0</v>
      </c>
      <c r="Z14" s="9">
        <v>0</v>
      </c>
      <c r="AA14" s="9">
        <v>573535.48</v>
      </c>
      <c r="AB14" s="9">
        <v>573535.48</v>
      </c>
      <c r="AC14" s="9">
        <v>573535.48</v>
      </c>
      <c r="AD14" s="9">
        <v>0</v>
      </c>
      <c r="AE14" s="9">
        <v>51930.52</v>
      </c>
      <c r="AF14" s="10">
        <v>0.91697307287686303</v>
      </c>
      <c r="AG14" s="9">
        <v>0</v>
      </c>
      <c r="AH14" s="10">
        <v>0</v>
      </c>
      <c r="AI14" s="9">
        <v>1147070.96</v>
      </c>
    </row>
    <row r="15" spans="1:35" ht="25.5" outlineLevel="5">
      <c r="A15" s="5" t="s">
        <v>42</v>
      </c>
      <c r="B15" s="6" t="s">
        <v>24</v>
      </c>
      <c r="C15" s="6" t="s">
        <v>37</v>
      </c>
      <c r="D15" s="6" t="s">
        <v>33</v>
      </c>
      <c r="E15" s="6" t="s">
        <v>35</v>
      </c>
      <c r="F15" s="6" t="s">
        <v>43</v>
      </c>
      <c r="G15" s="6" t="s">
        <v>39</v>
      </c>
      <c r="H15" s="6"/>
      <c r="I15" s="6"/>
      <c r="J15" s="6"/>
      <c r="K15" s="6"/>
      <c r="L15" s="9">
        <v>0</v>
      </c>
      <c r="M15" s="9">
        <v>2162262.37</v>
      </c>
      <c r="N15" s="9">
        <v>243406.9</v>
      </c>
      <c r="O15" s="9">
        <v>308000</v>
      </c>
      <c r="P15" s="9">
        <v>0</v>
      </c>
      <c r="Q15" s="9">
        <v>581970.52</v>
      </c>
      <c r="R15" s="9">
        <v>0</v>
      </c>
      <c r="S15" s="9">
        <v>1028884.95</v>
      </c>
      <c r="T15" s="9">
        <v>0</v>
      </c>
      <c r="U15" s="9">
        <v>0</v>
      </c>
      <c r="V15" s="9">
        <v>6466693.4400000004</v>
      </c>
      <c r="W15" s="9">
        <v>4311128.96</v>
      </c>
      <c r="X15" s="9">
        <v>0</v>
      </c>
      <c r="Y15" s="9">
        <v>0</v>
      </c>
      <c r="Z15" s="9">
        <v>0</v>
      </c>
      <c r="AA15" s="9">
        <v>2155564.48</v>
      </c>
      <c r="AB15" s="9">
        <v>2155564.48</v>
      </c>
      <c r="AC15" s="9">
        <v>2155564.48</v>
      </c>
      <c r="AD15" s="9">
        <v>0</v>
      </c>
      <c r="AE15" s="9">
        <v>6697.89</v>
      </c>
      <c r="AF15" s="10">
        <v>0.99690236943817323</v>
      </c>
      <c r="AG15" s="9">
        <v>0</v>
      </c>
      <c r="AH15" s="10">
        <v>0</v>
      </c>
      <c r="AI15" s="9">
        <v>4311128.96</v>
      </c>
    </row>
    <row r="16" spans="1:35" outlineLevel="5">
      <c r="A16" s="5" t="s">
        <v>44</v>
      </c>
      <c r="B16" s="6" t="s">
        <v>24</v>
      </c>
      <c r="C16" s="6" t="s">
        <v>37</v>
      </c>
      <c r="D16" s="6" t="s">
        <v>33</v>
      </c>
      <c r="E16" s="6" t="s">
        <v>35</v>
      </c>
      <c r="F16" s="6" t="s">
        <v>45</v>
      </c>
      <c r="G16" s="6" t="s">
        <v>39</v>
      </c>
      <c r="H16" s="6"/>
      <c r="I16" s="6"/>
      <c r="J16" s="6"/>
      <c r="K16" s="6"/>
      <c r="L16" s="9">
        <v>0</v>
      </c>
      <c r="M16" s="9">
        <v>408941.2</v>
      </c>
      <c r="N16" s="9">
        <v>71545.2</v>
      </c>
      <c r="O16" s="9">
        <v>50000</v>
      </c>
      <c r="P16" s="9">
        <v>0</v>
      </c>
      <c r="Q16" s="9">
        <v>202875.6</v>
      </c>
      <c r="R16" s="9">
        <v>0</v>
      </c>
      <c r="S16" s="9">
        <v>84520.4</v>
      </c>
      <c r="T16" s="9">
        <v>0</v>
      </c>
      <c r="U16" s="9">
        <v>0</v>
      </c>
      <c r="V16" s="9">
        <v>1147180.8</v>
      </c>
      <c r="W16" s="9">
        <v>764787.19999999995</v>
      </c>
      <c r="X16" s="9">
        <v>0</v>
      </c>
      <c r="Y16" s="9">
        <v>0</v>
      </c>
      <c r="Z16" s="9">
        <v>0</v>
      </c>
      <c r="AA16" s="9">
        <v>382393.59999999998</v>
      </c>
      <c r="AB16" s="9">
        <v>382393.59999999998</v>
      </c>
      <c r="AC16" s="9">
        <v>382393.59999999998</v>
      </c>
      <c r="AD16" s="9">
        <v>0</v>
      </c>
      <c r="AE16" s="9">
        <v>26547.599999999999</v>
      </c>
      <c r="AF16" s="10">
        <v>0.93508210960402127</v>
      </c>
      <c r="AG16" s="9">
        <v>0</v>
      </c>
      <c r="AH16" s="10">
        <v>0</v>
      </c>
      <c r="AI16" s="9">
        <v>764787.19999999995</v>
      </c>
    </row>
    <row r="17" spans="1:35" ht="25.5" outlineLevel="5">
      <c r="A17" s="5" t="s">
        <v>46</v>
      </c>
      <c r="B17" s="6" t="s">
        <v>24</v>
      </c>
      <c r="C17" s="6" t="s">
        <v>37</v>
      </c>
      <c r="D17" s="6" t="s">
        <v>33</v>
      </c>
      <c r="E17" s="6" t="s">
        <v>35</v>
      </c>
      <c r="F17" s="6" t="s">
        <v>47</v>
      </c>
      <c r="G17" s="6" t="s">
        <v>39</v>
      </c>
      <c r="H17" s="6"/>
      <c r="I17" s="6"/>
      <c r="J17" s="6"/>
      <c r="K17" s="6"/>
      <c r="L17" s="9">
        <v>0</v>
      </c>
      <c r="M17" s="9">
        <v>30000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30000</v>
      </c>
      <c r="T17" s="9">
        <v>0</v>
      </c>
      <c r="U17" s="9">
        <v>0</v>
      </c>
      <c r="V17" s="9">
        <v>89400</v>
      </c>
      <c r="W17" s="9">
        <v>59600</v>
      </c>
      <c r="X17" s="9">
        <v>0</v>
      </c>
      <c r="Y17" s="9">
        <v>0</v>
      </c>
      <c r="Z17" s="9">
        <v>0</v>
      </c>
      <c r="AA17" s="9">
        <v>29800</v>
      </c>
      <c r="AB17" s="9">
        <v>29800</v>
      </c>
      <c r="AC17" s="9">
        <v>29800</v>
      </c>
      <c r="AD17" s="9">
        <v>0</v>
      </c>
      <c r="AE17" s="9">
        <v>200</v>
      </c>
      <c r="AF17" s="10">
        <v>0.99333333333333329</v>
      </c>
      <c r="AG17" s="9">
        <v>0</v>
      </c>
      <c r="AH17" s="10">
        <v>0</v>
      </c>
      <c r="AI17" s="9">
        <v>59600</v>
      </c>
    </row>
    <row r="18" spans="1:35" ht="25.5" outlineLevel="5">
      <c r="A18" s="5" t="s">
        <v>48</v>
      </c>
      <c r="B18" s="6" t="s">
        <v>24</v>
      </c>
      <c r="C18" s="6" t="s">
        <v>37</v>
      </c>
      <c r="D18" s="6" t="s">
        <v>33</v>
      </c>
      <c r="E18" s="6" t="s">
        <v>35</v>
      </c>
      <c r="F18" s="6" t="s">
        <v>49</v>
      </c>
      <c r="G18" s="6" t="s">
        <v>39</v>
      </c>
      <c r="H18" s="6"/>
      <c r="I18" s="6"/>
      <c r="J18" s="6"/>
      <c r="K18" s="6"/>
      <c r="L18" s="9">
        <v>0</v>
      </c>
      <c r="M18" s="9">
        <v>180000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180000</v>
      </c>
      <c r="T18" s="9">
        <v>0</v>
      </c>
      <c r="U18" s="9">
        <v>0</v>
      </c>
      <c r="V18" s="9">
        <v>538609.5</v>
      </c>
      <c r="W18" s="9">
        <v>359073</v>
      </c>
      <c r="X18" s="9">
        <v>0</v>
      </c>
      <c r="Y18" s="9">
        <v>0</v>
      </c>
      <c r="Z18" s="9">
        <v>0</v>
      </c>
      <c r="AA18" s="9">
        <v>179536.5</v>
      </c>
      <c r="AB18" s="9">
        <v>179536.5</v>
      </c>
      <c r="AC18" s="9">
        <v>179536.5</v>
      </c>
      <c r="AD18" s="9">
        <v>0</v>
      </c>
      <c r="AE18" s="9">
        <v>463.5</v>
      </c>
      <c r="AF18" s="10">
        <v>0.99742500000000001</v>
      </c>
      <c r="AG18" s="9">
        <v>0</v>
      </c>
      <c r="AH18" s="10">
        <v>0</v>
      </c>
      <c r="AI18" s="9">
        <v>359073</v>
      </c>
    </row>
    <row r="19" spans="1:35" ht="51" outlineLevel="3">
      <c r="A19" s="39" t="s">
        <v>50</v>
      </c>
      <c r="B19" s="40" t="s">
        <v>24</v>
      </c>
      <c r="C19" s="40" t="s">
        <v>25</v>
      </c>
      <c r="D19" s="40" t="s">
        <v>51</v>
      </c>
      <c r="E19" s="40" t="s">
        <v>27</v>
      </c>
      <c r="F19" s="40" t="s">
        <v>27</v>
      </c>
      <c r="G19" s="40"/>
      <c r="H19" s="40"/>
      <c r="I19" s="40"/>
      <c r="J19" s="40"/>
      <c r="K19" s="40"/>
      <c r="L19" s="41">
        <v>0</v>
      </c>
      <c r="M19" s="41">
        <v>10623336</v>
      </c>
      <c r="N19" s="41">
        <v>2420839.46</v>
      </c>
      <c r="O19" s="41">
        <v>2511901.2000000002</v>
      </c>
      <c r="P19" s="41">
        <v>0</v>
      </c>
      <c r="Q19" s="41">
        <v>2484643.4700000002</v>
      </c>
      <c r="R19" s="41">
        <v>0</v>
      </c>
      <c r="S19" s="41">
        <v>3205951.87</v>
      </c>
      <c r="T19" s="41">
        <v>0</v>
      </c>
      <c r="U19" s="41">
        <v>0</v>
      </c>
      <c r="V19" s="41">
        <v>31357766.609999999</v>
      </c>
      <c r="W19" s="41">
        <v>20905177.739999998</v>
      </c>
      <c r="X19" s="41">
        <v>0</v>
      </c>
      <c r="Y19" s="41">
        <v>0</v>
      </c>
      <c r="Z19" s="41">
        <v>0</v>
      </c>
      <c r="AA19" s="41">
        <v>10452588.869999999</v>
      </c>
      <c r="AB19" s="41">
        <v>10452588.869999999</v>
      </c>
      <c r="AC19" s="41">
        <v>10452588.869999999</v>
      </c>
      <c r="AD19" s="41">
        <v>0</v>
      </c>
      <c r="AE19" s="41">
        <v>170747.13</v>
      </c>
      <c r="AF19" s="42">
        <v>0.98392716468725083</v>
      </c>
      <c r="AG19" s="41">
        <v>0</v>
      </c>
      <c r="AH19" s="42">
        <v>0</v>
      </c>
      <c r="AI19" s="41">
        <v>20905177.739999998</v>
      </c>
    </row>
    <row r="20" spans="1:35" ht="39.75" customHeight="1" outlineLevel="4">
      <c r="A20" s="5" t="s">
        <v>52</v>
      </c>
      <c r="B20" s="6" t="s">
        <v>24</v>
      </c>
      <c r="C20" s="6" t="s">
        <v>25</v>
      </c>
      <c r="D20" s="6" t="s">
        <v>51</v>
      </c>
      <c r="E20" s="6" t="s">
        <v>53</v>
      </c>
      <c r="F20" s="6" t="s">
        <v>27</v>
      </c>
      <c r="G20" s="6"/>
      <c r="H20" s="6"/>
      <c r="I20" s="6"/>
      <c r="J20" s="6"/>
      <c r="K20" s="6"/>
      <c r="L20" s="7">
        <v>0</v>
      </c>
      <c r="M20" s="7">
        <v>8759300</v>
      </c>
      <c r="N20" s="7">
        <v>2162790</v>
      </c>
      <c r="O20" s="7">
        <v>2254790</v>
      </c>
      <c r="P20" s="7">
        <v>0</v>
      </c>
      <c r="Q20" s="7">
        <v>2070790</v>
      </c>
      <c r="R20" s="7">
        <v>0</v>
      </c>
      <c r="S20" s="7">
        <v>2270930</v>
      </c>
      <c r="T20" s="7">
        <v>0</v>
      </c>
      <c r="U20" s="7">
        <v>0</v>
      </c>
      <c r="V20" s="7">
        <v>26267787.809999999</v>
      </c>
      <c r="W20" s="7">
        <v>17511858.539999999</v>
      </c>
      <c r="X20" s="7">
        <v>0</v>
      </c>
      <c r="Y20" s="7">
        <v>0</v>
      </c>
      <c r="Z20" s="7">
        <v>0</v>
      </c>
      <c r="AA20" s="7">
        <v>8755929.2699999996</v>
      </c>
      <c r="AB20" s="7">
        <v>8755929.2699999996</v>
      </c>
      <c r="AC20" s="7">
        <v>8755929.2699999996</v>
      </c>
      <c r="AD20" s="7">
        <v>0</v>
      </c>
      <c r="AE20" s="7">
        <v>3370.73</v>
      </c>
      <c r="AF20" s="8">
        <v>0.99961518272008032</v>
      </c>
      <c r="AG20" s="7">
        <v>0</v>
      </c>
      <c r="AH20" s="8">
        <v>0</v>
      </c>
      <c r="AI20" s="7">
        <v>17511858.539999999</v>
      </c>
    </row>
    <row r="21" spans="1:35" outlineLevel="5">
      <c r="A21" s="5" t="s">
        <v>54</v>
      </c>
      <c r="B21" s="6" t="s">
        <v>24</v>
      </c>
      <c r="C21" s="6" t="s">
        <v>37</v>
      </c>
      <c r="D21" s="6" t="s">
        <v>51</v>
      </c>
      <c r="E21" s="6" t="s">
        <v>53</v>
      </c>
      <c r="F21" s="6" t="s">
        <v>55</v>
      </c>
      <c r="G21" s="6" t="s">
        <v>39</v>
      </c>
      <c r="H21" s="6"/>
      <c r="I21" s="6"/>
      <c r="J21" s="6"/>
      <c r="K21" s="6"/>
      <c r="L21" s="9">
        <v>0</v>
      </c>
      <c r="M21" s="9">
        <v>6727573</v>
      </c>
      <c r="N21" s="9">
        <v>1661129</v>
      </c>
      <c r="O21" s="9">
        <v>1731129</v>
      </c>
      <c r="P21" s="9">
        <v>0</v>
      </c>
      <c r="Q21" s="9">
        <v>1591129</v>
      </c>
      <c r="R21" s="9">
        <v>0</v>
      </c>
      <c r="S21" s="9">
        <v>1744186</v>
      </c>
      <c r="T21" s="9">
        <v>0</v>
      </c>
      <c r="U21" s="9">
        <v>0</v>
      </c>
      <c r="V21" s="9">
        <v>20182719</v>
      </c>
      <c r="W21" s="9">
        <v>13455146</v>
      </c>
      <c r="X21" s="9">
        <v>0</v>
      </c>
      <c r="Y21" s="9">
        <v>0</v>
      </c>
      <c r="Z21" s="9">
        <v>0</v>
      </c>
      <c r="AA21" s="9">
        <v>6727573</v>
      </c>
      <c r="AB21" s="9">
        <v>6727573</v>
      </c>
      <c r="AC21" s="9">
        <v>6727573</v>
      </c>
      <c r="AD21" s="9">
        <v>0</v>
      </c>
      <c r="AE21" s="9">
        <v>0</v>
      </c>
      <c r="AF21" s="10">
        <v>1</v>
      </c>
      <c r="AG21" s="9">
        <v>0</v>
      </c>
      <c r="AH21" s="10">
        <v>0</v>
      </c>
      <c r="AI21" s="9">
        <v>13455146</v>
      </c>
    </row>
    <row r="22" spans="1:35" ht="25.5" outlineLevel="5">
      <c r="A22" s="5" t="s">
        <v>56</v>
      </c>
      <c r="B22" s="6" t="s">
        <v>24</v>
      </c>
      <c r="C22" s="6" t="s">
        <v>37</v>
      </c>
      <c r="D22" s="6" t="s">
        <v>51</v>
      </c>
      <c r="E22" s="6" t="s">
        <v>53</v>
      </c>
      <c r="F22" s="6" t="s">
        <v>57</v>
      </c>
      <c r="G22" s="6" t="s">
        <v>39</v>
      </c>
      <c r="H22" s="6"/>
      <c r="I22" s="6"/>
      <c r="J22" s="6"/>
      <c r="K22" s="6"/>
      <c r="L22" s="9">
        <v>0</v>
      </c>
      <c r="M22" s="9">
        <v>2031727</v>
      </c>
      <c r="N22" s="9">
        <v>501661</v>
      </c>
      <c r="O22" s="9">
        <v>523661</v>
      </c>
      <c r="P22" s="9">
        <v>0</v>
      </c>
      <c r="Q22" s="9">
        <v>479661</v>
      </c>
      <c r="R22" s="9">
        <v>0</v>
      </c>
      <c r="S22" s="9">
        <v>526744</v>
      </c>
      <c r="T22" s="9">
        <v>0</v>
      </c>
      <c r="U22" s="9">
        <v>0</v>
      </c>
      <c r="V22" s="9">
        <v>6085068.8099999996</v>
      </c>
      <c r="W22" s="9">
        <v>4056712.54</v>
      </c>
      <c r="X22" s="9">
        <v>0</v>
      </c>
      <c r="Y22" s="9">
        <v>0</v>
      </c>
      <c r="Z22" s="9">
        <v>0</v>
      </c>
      <c r="AA22" s="9">
        <v>2028356.27</v>
      </c>
      <c r="AB22" s="9">
        <v>2028356.27</v>
      </c>
      <c r="AC22" s="9">
        <v>2028356.27</v>
      </c>
      <c r="AD22" s="9">
        <v>0</v>
      </c>
      <c r="AE22" s="9">
        <v>3370.73</v>
      </c>
      <c r="AF22" s="10">
        <v>0.99834095328752337</v>
      </c>
      <c r="AG22" s="9">
        <v>0</v>
      </c>
      <c r="AH22" s="10">
        <v>0</v>
      </c>
      <c r="AI22" s="9">
        <v>4056712.54</v>
      </c>
    </row>
    <row r="23" spans="1:35" ht="38.25" outlineLevel="4">
      <c r="A23" s="5" t="s">
        <v>58</v>
      </c>
      <c r="B23" s="6" t="s">
        <v>24</v>
      </c>
      <c r="C23" s="6" t="s">
        <v>25</v>
      </c>
      <c r="D23" s="6" t="s">
        <v>51</v>
      </c>
      <c r="E23" s="6" t="s">
        <v>59</v>
      </c>
      <c r="F23" s="6" t="s">
        <v>27</v>
      </c>
      <c r="G23" s="6"/>
      <c r="H23" s="6"/>
      <c r="I23" s="6"/>
      <c r="J23" s="6"/>
      <c r="K23" s="6"/>
      <c r="L23" s="7">
        <v>0</v>
      </c>
      <c r="M23" s="7">
        <v>96380</v>
      </c>
      <c r="N23" s="7">
        <v>6575</v>
      </c>
      <c r="O23" s="7">
        <v>195</v>
      </c>
      <c r="P23" s="7">
        <v>0</v>
      </c>
      <c r="Q23" s="7">
        <v>195</v>
      </c>
      <c r="R23" s="7">
        <v>0</v>
      </c>
      <c r="S23" s="7">
        <v>89415</v>
      </c>
      <c r="T23" s="7">
        <v>0</v>
      </c>
      <c r="U23" s="7">
        <v>0</v>
      </c>
      <c r="V23" s="7">
        <v>228072</v>
      </c>
      <c r="W23" s="7">
        <v>152048</v>
      </c>
      <c r="X23" s="7">
        <v>0</v>
      </c>
      <c r="Y23" s="7">
        <v>0</v>
      </c>
      <c r="Z23" s="7">
        <v>0</v>
      </c>
      <c r="AA23" s="7">
        <v>76024</v>
      </c>
      <c r="AB23" s="7">
        <v>76024</v>
      </c>
      <c r="AC23" s="7">
        <v>76024</v>
      </c>
      <c r="AD23" s="7">
        <v>0</v>
      </c>
      <c r="AE23" s="7">
        <v>20356</v>
      </c>
      <c r="AF23" s="8">
        <v>0.78879435567545131</v>
      </c>
      <c r="AG23" s="7">
        <v>0</v>
      </c>
      <c r="AH23" s="8">
        <v>0</v>
      </c>
      <c r="AI23" s="7">
        <v>152048</v>
      </c>
    </row>
    <row r="24" spans="1:35" outlineLevel="5">
      <c r="A24" s="5" t="s">
        <v>60</v>
      </c>
      <c r="B24" s="6" t="s">
        <v>24</v>
      </c>
      <c r="C24" s="6" t="s">
        <v>37</v>
      </c>
      <c r="D24" s="6" t="s">
        <v>51</v>
      </c>
      <c r="E24" s="6" t="s">
        <v>59</v>
      </c>
      <c r="F24" s="6" t="s">
        <v>61</v>
      </c>
      <c r="G24" s="6" t="s">
        <v>39</v>
      </c>
      <c r="H24" s="6"/>
      <c r="I24" s="6"/>
      <c r="J24" s="6"/>
      <c r="K24" s="6"/>
      <c r="L24" s="9">
        <v>0</v>
      </c>
      <c r="M24" s="9">
        <v>15480</v>
      </c>
      <c r="N24" s="9">
        <v>1395</v>
      </c>
      <c r="O24" s="9">
        <v>195</v>
      </c>
      <c r="P24" s="9">
        <v>0</v>
      </c>
      <c r="Q24" s="9">
        <v>195</v>
      </c>
      <c r="R24" s="9">
        <v>0</v>
      </c>
      <c r="S24" s="9">
        <v>13695</v>
      </c>
      <c r="T24" s="9">
        <v>0</v>
      </c>
      <c r="U24" s="9">
        <v>0</v>
      </c>
      <c r="V24" s="9">
        <v>26538</v>
      </c>
      <c r="W24" s="9">
        <v>17692</v>
      </c>
      <c r="X24" s="9">
        <v>0</v>
      </c>
      <c r="Y24" s="9">
        <v>0</v>
      </c>
      <c r="Z24" s="9">
        <v>0</v>
      </c>
      <c r="AA24" s="9">
        <v>8846</v>
      </c>
      <c r="AB24" s="9">
        <v>8846</v>
      </c>
      <c r="AC24" s="9">
        <v>8846</v>
      </c>
      <c r="AD24" s="9">
        <v>0</v>
      </c>
      <c r="AE24" s="9">
        <v>6634</v>
      </c>
      <c r="AF24" s="10">
        <v>0.5714470284237726</v>
      </c>
      <c r="AG24" s="9">
        <v>0</v>
      </c>
      <c r="AH24" s="10">
        <v>0</v>
      </c>
      <c r="AI24" s="9">
        <v>17692</v>
      </c>
    </row>
    <row r="25" spans="1:35" outlineLevel="5">
      <c r="A25" s="5" t="s">
        <v>62</v>
      </c>
      <c r="B25" s="6" t="s">
        <v>24</v>
      </c>
      <c r="C25" s="6" t="s">
        <v>37</v>
      </c>
      <c r="D25" s="6" t="s">
        <v>51</v>
      </c>
      <c r="E25" s="6" t="s">
        <v>59</v>
      </c>
      <c r="F25" s="6" t="s">
        <v>63</v>
      </c>
      <c r="G25" s="6" t="s">
        <v>39</v>
      </c>
      <c r="H25" s="6"/>
      <c r="I25" s="6"/>
      <c r="J25" s="6"/>
      <c r="K25" s="6"/>
      <c r="L25" s="9">
        <v>0</v>
      </c>
      <c r="M25" s="9">
        <v>44900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44900</v>
      </c>
      <c r="T25" s="9">
        <v>0</v>
      </c>
      <c r="U25" s="9">
        <v>0</v>
      </c>
      <c r="V25" s="9">
        <v>106194</v>
      </c>
      <c r="W25" s="9">
        <v>70796</v>
      </c>
      <c r="X25" s="9">
        <v>0</v>
      </c>
      <c r="Y25" s="9">
        <v>0</v>
      </c>
      <c r="Z25" s="9">
        <v>0</v>
      </c>
      <c r="AA25" s="9">
        <v>35398</v>
      </c>
      <c r="AB25" s="9">
        <v>35398</v>
      </c>
      <c r="AC25" s="9">
        <v>35398</v>
      </c>
      <c r="AD25" s="9">
        <v>0</v>
      </c>
      <c r="AE25" s="9">
        <v>9502</v>
      </c>
      <c r="AF25" s="10">
        <v>0.78837416481069045</v>
      </c>
      <c r="AG25" s="9">
        <v>0</v>
      </c>
      <c r="AH25" s="10">
        <v>0</v>
      </c>
      <c r="AI25" s="9">
        <v>70796</v>
      </c>
    </row>
    <row r="26" spans="1:35" outlineLevel="5">
      <c r="A26" s="5" t="s">
        <v>44</v>
      </c>
      <c r="B26" s="6" t="s">
        <v>24</v>
      </c>
      <c r="C26" s="6" t="s">
        <v>37</v>
      </c>
      <c r="D26" s="6" t="s">
        <v>51</v>
      </c>
      <c r="E26" s="6" t="s">
        <v>59</v>
      </c>
      <c r="F26" s="6" t="s">
        <v>45</v>
      </c>
      <c r="G26" s="6" t="s">
        <v>39</v>
      </c>
      <c r="H26" s="6"/>
      <c r="I26" s="6"/>
      <c r="J26" s="6"/>
      <c r="K26" s="6"/>
      <c r="L26" s="9">
        <v>0</v>
      </c>
      <c r="M26" s="9">
        <v>36000</v>
      </c>
      <c r="N26" s="9">
        <v>5180</v>
      </c>
      <c r="O26" s="9">
        <v>0</v>
      </c>
      <c r="P26" s="9">
        <v>0</v>
      </c>
      <c r="Q26" s="9">
        <v>0</v>
      </c>
      <c r="R26" s="9">
        <v>0</v>
      </c>
      <c r="S26" s="9">
        <v>30820</v>
      </c>
      <c r="T26" s="9">
        <v>0</v>
      </c>
      <c r="U26" s="9">
        <v>0</v>
      </c>
      <c r="V26" s="9">
        <v>95340</v>
      </c>
      <c r="W26" s="9">
        <v>63560</v>
      </c>
      <c r="X26" s="9">
        <v>0</v>
      </c>
      <c r="Y26" s="9">
        <v>0</v>
      </c>
      <c r="Z26" s="9">
        <v>0</v>
      </c>
      <c r="AA26" s="9">
        <v>31780</v>
      </c>
      <c r="AB26" s="9">
        <v>31780</v>
      </c>
      <c r="AC26" s="9">
        <v>31780</v>
      </c>
      <c r="AD26" s="9">
        <v>0</v>
      </c>
      <c r="AE26" s="9">
        <v>4220</v>
      </c>
      <c r="AF26" s="10">
        <v>0.88277777777777777</v>
      </c>
      <c r="AG26" s="9">
        <v>0</v>
      </c>
      <c r="AH26" s="10">
        <v>0</v>
      </c>
      <c r="AI26" s="9">
        <v>63560</v>
      </c>
    </row>
    <row r="27" spans="1:35" ht="39" customHeight="1" outlineLevel="4">
      <c r="A27" s="5" t="s">
        <v>34</v>
      </c>
      <c r="B27" s="6" t="s">
        <v>24</v>
      </c>
      <c r="C27" s="6" t="s">
        <v>25</v>
      </c>
      <c r="D27" s="6" t="s">
        <v>51</v>
      </c>
      <c r="E27" s="6" t="s">
        <v>35</v>
      </c>
      <c r="F27" s="6" t="s">
        <v>27</v>
      </c>
      <c r="G27" s="6"/>
      <c r="H27" s="6"/>
      <c r="I27" s="6"/>
      <c r="J27" s="6"/>
      <c r="K27" s="6"/>
      <c r="L27" s="7">
        <v>0</v>
      </c>
      <c r="M27" s="7">
        <v>1766256</v>
      </c>
      <c r="N27" s="7">
        <v>251074.46</v>
      </c>
      <c r="O27" s="7">
        <v>256376.2</v>
      </c>
      <c r="P27" s="7">
        <v>0</v>
      </c>
      <c r="Q27" s="7">
        <v>413658.47</v>
      </c>
      <c r="R27" s="7">
        <v>0</v>
      </c>
      <c r="S27" s="7">
        <v>845146.87</v>
      </c>
      <c r="T27" s="7">
        <v>0</v>
      </c>
      <c r="U27" s="7">
        <v>0</v>
      </c>
      <c r="V27" s="7">
        <v>4858152.42</v>
      </c>
      <c r="W27" s="7">
        <v>3238768.28</v>
      </c>
      <c r="X27" s="7">
        <v>0</v>
      </c>
      <c r="Y27" s="7">
        <v>0</v>
      </c>
      <c r="Z27" s="7">
        <v>0</v>
      </c>
      <c r="AA27" s="7">
        <v>1619384.14</v>
      </c>
      <c r="AB27" s="7">
        <v>1619384.14</v>
      </c>
      <c r="AC27" s="7">
        <v>1619384.14</v>
      </c>
      <c r="AD27" s="7">
        <v>0</v>
      </c>
      <c r="AE27" s="7">
        <v>146871.85999999999</v>
      </c>
      <c r="AF27" s="8">
        <v>0.91684565544292562</v>
      </c>
      <c r="AG27" s="7">
        <v>0</v>
      </c>
      <c r="AH27" s="8">
        <v>0</v>
      </c>
      <c r="AI27" s="7">
        <v>3238768.28</v>
      </c>
    </row>
    <row r="28" spans="1:35" outlineLevel="5">
      <c r="A28" s="5" t="s">
        <v>36</v>
      </c>
      <c r="B28" s="6" t="s">
        <v>24</v>
      </c>
      <c r="C28" s="6" t="s">
        <v>37</v>
      </c>
      <c r="D28" s="6" t="s">
        <v>51</v>
      </c>
      <c r="E28" s="6" t="s">
        <v>35</v>
      </c>
      <c r="F28" s="6" t="s">
        <v>38</v>
      </c>
      <c r="G28" s="6" t="s">
        <v>39</v>
      </c>
      <c r="H28" s="6"/>
      <c r="I28" s="6"/>
      <c r="J28" s="6"/>
      <c r="K28" s="6"/>
      <c r="L28" s="9">
        <v>0</v>
      </c>
      <c r="M28" s="9">
        <v>420006.48</v>
      </c>
      <c r="N28" s="9">
        <v>32000</v>
      </c>
      <c r="O28" s="9">
        <v>137000</v>
      </c>
      <c r="P28" s="9">
        <v>0</v>
      </c>
      <c r="Q28" s="9">
        <v>87600</v>
      </c>
      <c r="R28" s="9">
        <v>0</v>
      </c>
      <c r="S28" s="9">
        <v>163406.48000000001</v>
      </c>
      <c r="T28" s="9">
        <v>0</v>
      </c>
      <c r="U28" s="9">
        <v>0</v>
      </c>
      <c r="V28" s="9">
        <v>1155965.52</v>
      </c>
      <c r="W28" s="9">
        <v>770643.68</v>
      </c>
      <c r="X28" s="9">
        <v>0</v>
      </c>
      <c r="Y28" s="9">
        <v>0</v>
      </c>
      <c r="Z28" s="9">
        <v>0</v>
      </c>
      <c r="AA28" s="9">
        <v>385321.84</v>
      </c>
      <c r="AB28" s="9">
        <v>385321.84</v>
      </c>
      <c r="AC28" s="9">
        <v>385321.84</v>
      </c>
      <c r="AD28" s="9">
        <v>0</v>
      </c>
      <c r="AE28" s="9">
        <v>34684.639999999999</v>
      </c>
      <c r="AF28" s="10">
        <v>0.91741879791949876</v>
      </c>
      <c r="AG28" s="9">
        <v>0</v>
      </c>
      <c r="AH28" s="10">
        <v>0</v>
      </c>
      <c r="AI28" s="9">
        <v>770643.68</v>
      </c>
    </row>
    <row r="29" spans="1:35" outlineLevel="5">
      <c r="A29" s="5" t="s">
        <v>40</v>
      </c>
      <c r="B29" s="6" t="s">
        <v>24</v>
      </c>
      <c r="C29" s="6" t="s">
        <v>37</v>
      </c>
      <c r="D29" s="6" t="s">
        <v>51</v>
      </c>
      <c r="E29" s="6" t="s">
        <v>35</v>
      </c>
      <c r="F29" s="6" t="s">
        <v>41</v>
      </c>
      <c r="G29" s="6" t="s">
        <v>39</v>
      </c>
      <c r="H29" s="6"/>
      <c r="I29" s="6"/>
      <c r="J29" s="6"/>
      <c r="K29" s="6"/>
      <c r="L29" s="9">
        <v>0</v>
      </c>
      <c r="M29" s="9">
        <v>258144</v>
      </c>
      <c r="N29" s="9">
        <v>94529.16</v>
      </c>
      <c r="O29" s="9">
        <v>32031.5</v>
      </c>
      <c r="P29" s="9">
        <v>0</v>
      </c>
      <c r="Q29" s="9">
        <v>22531.99</v>
      </c>
      <c r="R29" s="9">
        <v>0</v>
      </c>
      <c r="S29" s="9">
        <v>109051.35</v>
      </c>
      <c r="T29" s="9">
        <v>0</v>
      </c>
      <c r="U29" s="9">
        <v>0</v>
      </c>
      <c r="V29" s="9">
        <v>693691.86</v>
      </c>
      <c r="W29" s="9">
        <v>462461.24</v>
      </c>
      <c r="X29" s="9">
        <v>0</v>
      </c>
      <c r="Y29" s="9">
        <v>0</v>
      </c>
      <c r="Z29" s="9">
        <v>0</v>
      </c>
      <c r="AA29" s="9">
        <v>231230.62</v>
      </c>
      <c r="AB29" s="9">
        <v>231230.62</v>
      </c>
      <c r="AC29" s="9">
        <v>231230.62</v>
      </c>
      <c r="AD29" s="9">
        <v>0</v>
      </c>
      <c r="AE29" s="9">
        <v>26913.38</v>
      </c>
      <c r="AF29" s="10">
        <v>0.89574276372877148</v>
      </c>
      <c r="AG29" s="9">
        <v>0</v>
      </c>
      <c r="AH29" s="10">
        <v>0</v>
      </c>
      <c r="AI29" s="9">
        <v>462461.24</v>
      </c>
    </row>
    <row r="30" spans="1:35" ht="25.5" outlineLevel="5">
      <c r="A30" s="5" t="s">
        <v>42</v>
      </c>
      <c r="B30" s="6" t="s">
        <v>24</v>
      </c>
      <c r="C30" s="6" t="s">
        <v>37</v>
      </c>
      <c r="D30" s="6" t="s">
        <v>51</v>
      </c>
      <c r="E30" s="6" t="s">
        <v>35</v>
      </c>
      <c r="F30" s="6" t="s">
        <v>43</v>
      </c>
      <c r="G30" s="6" t="s">
        <v>39</v>
      </c>
      <c r="H30" s="6"/>
      <c r="I30" s="6"/>
      <c r="J30" s="6"/>
      <c r="K30" s="6"/>
      <c r="L30" s="9">
        <v>0</v>
      </c>
      <c r="M30" s="9">
        <v>402377.52</v>
      </c>
      <c r="N30" s="9">
        <v>40894.300000000003</v>
      </c>
      <c r="O30" s="9">
        <v>29605.7</v>
      </c>
      <c r="P30" s="9">
        <v>0</v>
      </c>
      <c r="Q30" s="9">
        <v>214918.72</v>
      </c>
      <c r="R30" s="9">
        <v>0</v>
      </c>
      <c r="S30" s="9">
        <v>116958.8</v>
      </c>
      <c r="T30" s="9">
        <v>0</v>
      </c>
      <c r="U30" s="9">
        <v>0</v>
      </c>
      <c r="V30" s="9">
        <v>974291.61</v>
      </c>
      <c r="W30" s="9">
        <v>649527.74</v>
      </c>
      <c r="X30" s="9">
        <v>0</v>
      </c>
      <c r="Y30" s="9">
        <v>0</v>
      </c>
      <c r="Z30" s="9">
        <v>0</v>
      </c>
      <c r="AA30" s="9">
        <v>324763.87</v>
      </c>
      <c r="AB30" s="9">
        <v>324763.87</v>
      </c>
      <c r="AC30" s="9">
        <v>324763.87</v>
      </c>
      <c r="AD30" s="9">
        <v>0</v>
      </c>
      <c r="AE30" s="9">
        <v>77613.649999999994</v>
      </c>
      <c r="AF30" s="10">
        <v>0.80711236055135482</v>
      </c>
      <c r="AG30" s="9">
        <v>0</v>
      </c>
      <c r="AH30" s="10">
        <v>0</v>
      </c>
      <c r="AI30" s="9">
        <v>649527.74</v>
      </c>
    </row>
    <row r="31" spans="1:35" outlineLevel="5">
      <c r="A31" s="5" t="s">
        <v>44</v>
      </c>
      <c r="B31" s="6" t="s">
        <v>24</v>
      </c>
      <c r="C31" s="6" t="s">
        <v>37</v>
      </c>
      <c r="D31" s="6" t="s">
        <v>51</v>
      </c>
      <c r="E31" s="6" t="s">
        <v>35</v>
      </c>
      <c r="F31" s="6" t="s">
        <v>45</v>
      </c>
      <c r="G31" s="6" t="s">
        <v>39</v>
      </c>
      <c r="H31" s="6"/>
      <c r="I31" s="6"/>
      <c r="J31" s="6"/>
      <c r="K31" s="6"/>
      <c r="L31" s="9">
        <v>0</v>
      </c>
      <c r="M31" s="9">
        <v>258646.72</v>
      </c>
      <c r="N31" s="9">
        <v>21576</v>
      </c>
      <c r="O31" s="9">
        <v>25864</v>
      </c>
      <c r="P31" s="9">
        <v>0</v>
      </c>
      <c r="Q31" s="9">
        <v>33734</v>
      </c>
      <c r="R31" s="9">
        <v>0</v>
      </c>
      <c r="S31" s="9">
        <v>177472.72</v>
      </c>
      <c r="T31" s="9">
        <v>0</v>
      </c>
      <c r="U31" s="9">
        <v>0</v>
      </c>
      <c r="V31" s="9">
        <v>770389.59</v>
      </c>
      <c r="W31" s="9">
        <v>513593.06</v>
      </c>
      <c r="X31" s="9">
        <v>0</v>
      </c>
      <c r="Y31" s="9">
        <v>0</v>
      </c>
      <c r="Z31" s="9">
        <v>0</v>
      </c>
      <c r="AA31" s="9">
        <v>256796.53</v>
      </c>
      <c r="AB31" s="9">
        <v>256796.53</v>
      </c>
      <c r="AC31" s="9">
        <v>256796.53</v>
      </c>
      <c r="AD31" s="9">
        <v>0</v>
      </c>
      <c r="AE31" s="9">
        <v>1850.19</v>
      </c>
      <c r="AF31" s="10">
        <v>0.99284665198924615</v>
      </c>
      <c r="AG31" s="9">
        <v>0</v>
      </c>
      <c r="AH31" s="10">
        <v>0</v>
      </c>
      <c r="AI31" s="9">
        <v>513593.06</v>
      </c>
    </row>
    <row r="32" spans="1:35" ht="25.5" outlineLevel="5">
      <c r="A32" s="5" t="s">
        <v>46</v>
      </c>
      <c r="B32" s="6" t="s">
        <v>24</v>
      </c>
      <c r="C32" s="6" t="s">
        <v>37</v>
      </c>
      <c r="D32" s="6" t="s">
        <v>51</v>
      </c>
      <c r="E32" s="6" t="s">
        <v>35</v>
      </c>
      <c r="F32" s="6" t="s">
        <v>47</v>
      </c>
      <c r="G32" s="6" t="s">
        <v>39</v>
      </c>
      <c r="H32" s="6"/>
      <c r="I32" s="6"/>
      <c r="J32" s="6"/>
      <c r="K32" s="6"/>
      <c r="L32" s="9">
        <v>0</v>
      </c>
      <c r="M32" s="9">
        <v>220000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220000</v>
      </c>
      <c r="T32" s="9">
        <v>0</v>
      </c>
      <c r="U32" s="9">
        <v>0</v>
      </c>
      <c r="V32" s="9">
        <v>653130</v>
      </c>
      <c r="W32" s="9">
        <v>435420</v>
      </c>
      <c r="X32" s="9">
        <v>0</v>
      </c>
      <c r="Y32" s="9">
        <v>0</v>
      </c>
      <c r="Z32" s="9">
        <v>0</v>
      </c>
      <c r="AA32" s="9">
        <v>217710</v>
      </c>
      <c r="AB32" s="9">
        <v>217710</v>
      </c>
      <c r="AC32" s="9">
        <v>217710</v>
      </c>
      <c r="AD32" s="9">
        <v>0</v>
      </c>
      <c r="AE32" s="9">
        <v>2290</v>
      </c>
      <c r="AF32" s="10">
        <v>0.98959090909090908</v>
      </c>
      <c r="AG32" s="9">
        <v>0</v>
      </c>
      <c r="AH32" s="10">
        <v>0</v>
      </c>
      <c r="AI32" s="9">
        <v>435420</v>
      </c>
    </row>
    <row r="33" spans="1:35" ht="25.5" outlineLevel="5">
      <c r="A33" s="5" t="s">
        <v>48</v>
      </c>
      <c r="B33" s="6" t="s">
        <v>24</v>
      </c>
      <c r="C33" s="6" t="s">
        <v>37</v>
      </c>
      <c r="D33" s="6" t="s">
        <v>51</v>
      </c>
      <c r="E33" s="6" t="s">
        <v>35</v>
      </c>
      <c r="F33" s="6" t="s">
        <v>49</v>
      </c>
      <c r="G33" s="6" t="s">
        <v>39</v>
      </c>
      <c r="H33" s="6"/>
      <c r="I33" s="6"/>
      <c r="J33" s="6"/>
      <c r="K33" s="6"/>
      <c r="L33" s="9">
        <v>0</v>
      </c>
      <c r="M33" s="9">
        <v>207081.28</v>
      </c>
      <c r="N33" s="9">
        <v>62075</v>
      </c>
      <c r="O33" s="9">
        <v>31875</v>
      </c>
      <c r="P33" s="9">
        <v>0</v>
      </c>
      <c r="Q33" s="9">
        <v>54873.760000000002</v>
      </c>
      <c r="R33" s="9">
        <v>0</v>
      </c>
      <c r="S33" s="9">
        <v>58257.52</v>
      </c>
      <c r="T33" s="9">
        <v>0</v>
      </c>
      <c r="U33" s="9">
        <v>0</v>
      </c>
      <c r="V33" s="9">
        <v>610683.84</v>
      </c>
      <c r="W33" s="9">
        <v>407122.56</v>
      </c>
      <c r="X33" s="9">
        <v>0</v>
      </c>
      <c r="Y33" s="9">
        <v>0</v>
      </c>
      <c r="Z33" s="9">
        <v>0</v>
      </c>
      <c r="AA33" s="9">
        <v>203561.28</v>
      </c>
      <c r="AB33" s="9">
        <v>203561.28</v>
      </c>
      <c r="AC33" s="9">
        <v>203561.28</v>
      </c>
      <c r="AD33" s="9">
        <v>0</v>
      </c>
      <c r="AE33" s="9">
        <v>3520</v>
      </c>
      <c r="AF33" s="10">
        <v>0.98300184352733377</v>
      </c>
      <c r="AG33" s="9">
        <v>0</v>
      </c>
      <c r="AH33" s="10">
        <v>0</v>
      </c>
      <c r="AI33" s="9">
        <v>407122.56</v>
      </c>
    </row>
    <row r="34" spans="1:35" ht="25.5" outlineLevel="4">
      <c r="A34" s="5" t="s">
        <v>64</v>
      </c>
      <c r="B34" s="6" t="s">
        <v>24</v>
      </c>
      <c r="C34" s="6" t="s">
        <v>25</v>
      </c>
      <c r="D34" s="6" t="s">
        <v>51</v>
      </c>
      <c r="E34" s="6" t="s">
        <v>65</v>
      </c>
      <c r="F34" s="6" t="s">
        <v>27</v>
      </c>
      <c r="G34" s="6"/>
      <c r="H34" s="6"/>
      <c r="I34" s="6"/>
      <c r="J34" s="6"/>
      <c r="K34" s="6"/>
      <c r="L34" s="7">
        <v>0</v>
      </c>
      <c r="M34" s="7">
        <v>1400</v>
      </c>
      <c r="N34" s="7">
        <v>400</v>
      </c>
      <c r="O34" s="7">
        <v>540</v>
      </c>
      <c r="P34" s="7">
        <v>0</v>
      </c>
      <c r="Q34" s="7">
        <v>0</v>
      </c>
      <c r="R34" s="7">
        <v>0</v>
      </c>
      <c r="S34" s="7">
        <v>460</v>
      </c>
      <c r="T34" s="7">
        <v>0</v>
      </c>
      <c r="U34" s="7">
        <v>0</v>
      </c>
      <c r="V34" s="7">
        <v>3754.38</v>
      </c>
      <c r="W34" s="7">
        <v>2502.92</v>
      </c>
      <c r="X34" s="7">
        <v>0</v>
      </c>
      <c r="Y34" s="7">
        <v>0</v>
      </c>
      <c r="Z34" s="7">
        <v>0</v>
      </c>
      <c r="AA34" s="7">
        <v>1251.46</v>
      </c>
      <c r="AB34" s="7">
        <v>1251.46</v>
      </c>
      <c r="AC34" s="7">
        <v>1251.46</v>
      </c>
      <c r="AD34" s="7">
        <v>0</v>
      </c>
      <c r="AE34" s="7">
        <v>148.54</v>
      </c>
      <c r="AF34" s="8">
        <v>0.89390000000000003</v>
      </c>
      <c r="AG34" s="7">
        <v>0</v>
      </c>
      <c r="AH34" s="8">
        <v>0</v>
      </c>
      <c r="AI34" s="7">
        <v>2502.92</v>
      </c>
    </row>
    <row r="35" spans="1:35" outlineLevel="5">
      <c r="A35" s="5" t="s">
        <v>66</v>
      </c>
      <c r="B35" s="6" t="s">
        <v>24</v>
      </c>
      <c r="C35" s="6" t="s">
        <v>37</v>
      </c>
      <c r="D35" s="6" t="s">
        <v>51</v>
      </c>
      <c r="E35" s="6" t="s">
        <v>65</v>
      </c>
      <c r="F35" s="6" t="s">
        <v>67</v>
      </c>
      <c r="G35" s="6" t="s">
        <v>39</v>
      </c>
      <c r="H35" s="6"/>
      <c r="I35" s="6"/>
      <c r="J35" s="6"/>
      <c r="K35" s="6"/>
      <c r="L35" s="9">
        <v>0</v>
      </c>
      <c r="M35" s="9">
        <v>1400</v>
      </c>
      <c r="N35" s="9">
        <v>400</v>
      </c>
      <c r="O35" s="9">
        <v>540</v>
      </c>
      <c r="P35" s="9">
        <v>0</v>
      </c>
      <c r="Q35" s="9">
        <v>0</v>
      </c>
      <c r="R35" s="9">
        <v>0</v>
      </c>
      <c r="S35" s="9">
        <v>460</v>
      </c>
      <c r="T35" s="9">
        <v>0</v>
      </c>
      <c r="U35" s="9">
        <v>0</v>
      </c>
      <c r="V35" s="9">
        <v>3754.38</v>
      </c>
      <c r="W35" s="9">
        <v>2502.92</v>
      </c>
      <c r="X35" s="9">
        <v>0</v>
      </c>
      <c r="Y35" s="9">
        <v>0</v>
      </c>
      <c r="Z35" s="9">
        <v>0</v>
      </c>
      <c r="AA35" s="9">
        <v>1251.46</v>
      </c>
      <c r="AB35" s="9">
        <v>1251.46</v>
      </c>
      <c r="AC35" s="9">
        <v>1251.46</v>
      </c>
      <c r="AD35" s="9">
        <v>0</v>
      </c>
      <c r="AE35" s="9">
        <v>148.54</v>
      </c>
      <c r="AF35" s="10">
        <v>0.89390000000000003</v>
      </c>
      <c r="AG35" s="9">
        <v>0</v>
      </c>
      <c r="AH35" s="10">
        <v>0</v>
      </c>
      <c r="AI35" s="9">
        <v>2502.92</v>
      </c>
    </row>
    <row r="36" spans="1:35" ht="38.25" customHeight="1" outlineLevel="2">
      <c r="A36" s="32" t="s">
        <v>68</v>
      </c>
      <c r="B36" s="31" t="s">
        <v>24</v>
      </c>
      <c r="C36" s="31" t="s">
        <v>25</v>
      </c>
      <c r="D36" s="31" t="s">
        <v>69</v>
      </c>
      <c r="E36" s="31" t="s">
        <v>27</v>
      </c>
      <c r="F36" s="31" t="s">
        <v>27</v>
      </c>
      <c r="G36" s="31"/>
      <c r="H36" s="31"/>
      <c r="I36" s="31"/>
      <c r="J36" s="31"/>
      <c r="K36" s="31"/>
      <c r="L36" s="29">
        <v>0</v>
      </c>
      <c r="M36" s="29">
        <v>375000</v>
      </c>
      <c r="N36" s="29">
        <v>7050</v>
      </c>
      <c r="O36" s="29">
        <v>0</v>
      </c>
      <c r="P36" s="29">
        <v>0</v>
      </c>
      <c r="Q36" s="29">
        <v>42950</v>
      </c>
      <c r="R36" s="29">
        <v>0</v>
      </c>
      <c r="S36" s="29">
        <v>325000</v>
      </c>
      <c r="T36" s="29">
        <v>0</v>
      </c>
      <c r="U36" s="29">
        <v>0</v>
      </c>
      <c r="V36" s="29">
        <v>1112529</v>
      </c>
      <c r="W36" s="29">
        <v>741686</v>
      </c>
      <c r="X36" s="29">
        <v>0</v>
      </c>
      <c r="Y36" s="29">
        <v>0</v>
      </c>
      <c r="Z36" s="29">
        <v>0</v>
      </c>
      <c r="AA36" s="29">
        <v>370843</v>
      </c>
      <c r="AB36" s="29">
        <v>370843</v>
      </c>
      <c r="AC36" s="29">
        <v>370843</v>
      </c>
      <c r="AD36" s="29">
        <v>0</v>
      </c>
      <c r="AE36" s="29">
        <v>4157</v>
      </c>
      <c r="AF36" s="30">
        <v>0.98891466666666672</v>
      </c>
      <c r="AG36" s="29">
        <v>0</v>
      </c>
      <c r="AH36" s="30">
        <v>0</v>
      </c>
      <c r="AI36" s="29">
        <v>741686</v>
      </c>
    </row>
    <row r="37" spans="1:35" ht="25.5" outlineLevel="3">
      <c r="A37" s="43" t="s">
        <v>70</v>
      </c>
      <c r="B37" s="44" t="s">
        <v>24</v>
      </c>
      <c r="C37" s="44" t="s">
        <v>25</v>
      </c>
      <c r="D37" s="44" t="s">
        <v>71</v>
      </c>
      <c r="E37" s="44" t="s">
        <v>27</v>
      </c>
      <c r="F37" s="44" t="s">
        <v>27</v>
      </c>
      <c r="G37" s="44"/>
      <c r="H37" s="44"/>
      <c r="I37" s="44"/>
      <c r="J37" s="44"/>
      <c r="K37" s="44"/>
      <c r="L37" s="45">
        <v>0</v>
      </c>
      <c r="M37" s="45">
        <v>75000</v>
      </c>
      <c r="N37" s="45">
        <v>7050</v>
      </c>
      <c r="O37" s="45">
        <v>0</v>
      </c>
      <c r="P37" s="45">
        <v>0</v>
      </c>
      <c r="Q37" s="45">
        <v>42950</v>
      </c>
      <c r="R37" s="45">
        <v>0</v>
      </c>
      <c r="S37" s="45">
        <v>25000</v>
      </c>
      <c r="T37" s="45">
        <v>0</v>
      </c>
      <c r="U37" s="45">
        <v>0</v>
      </c>
      <c r="V37" s="45">
        <v>224970</v>
      </c>
      <c r="W37" s="45">
        <v>149980</v>
      </c>
      <c r="X37" s="45">
        <v>0</v>
      </c>
      <c r="Y37" s="45">
        <v>0</v>
      </c>
      <c r="Z37" s="45">
        <v>0</v>
      </c>
      <c r="AA37" s="45">
        <v>74990</v>
      </c>
      <c r="AB37" s="45">
        <v>74990</v>
      </c>
      <c r="AC37" s="45">
        <v>74990</v>
      </c>
      <c r="AD37" s="45">
        <v>0</v>
      </c>
      <c r="AE37" s="45">
        <v>10</v>
      </c>
      <c r="AF37" s="46">
        <v>0.99986666666666668</v>
      </c>
      <c r="AG37" s="45">
        <v>0</v>
      </c>
      <c r="AH37" s="46">
        <v>0</v>
      </c>
      <c r="AI37" s="45">
        <v>149980</v>
      </c>
    </row>
    <row r="38" spans="1:35" ht="40.5" customHeight="1" outlineLevel="4">
      <c r="A38" s="5" t="s">
        <v>34</v>
      </c>
      <c r="B38" s="6" t="s">
        <v>24</v>
      </c>
      <c r="C38" s="6" t="s">
        <v>25</v>
      </c>
      <c r="D38" s="6" t="s">
        <v>71</v>
      </c>
      <c r="E38" s="6" t="s">
        <v>35</v>
      </c>
      <c r="F38" s="6" t="s">
        <v>27</v>
      </c>
      <c r="G38" s="6"/>
      <c r="H38" s="6"/>
      <c r="I38" s="6"/>
      <c r="J38" s="6"/>
      <c r="K38" s="6"/>
      <c r="L38" s="7">
        <v>0</v>
      </c>
      <c r="M38" s="7">
        <v>75000</v>
      </c>
      <c r="N38" s="7">
        <v>7050</v>
      </c>
      <c r="O38" s="7">
        <v>0</v>
      </c>
      <c r="P38" s="7">
        <v>0</v>
      </c>
      <c r="Q38" s="7">
        <v>42950</v>
      </c>
      <c r="R38" s="7">
        <v>0</v>
      </c>
      <c r="S38" s="7">
        <v>25000</v>
      </c>
      <c r="T38" s="7">
        <v>0</v>
      </c>
      <c r="U38" s="7">
        <v>0</v>
      </c>
      <c r="V38" s="7">
        <v>224970</v>
      </c>
      <c r="W38" s="7">
        <v>149980</v>
      </c>
      <c r="X38" s="7">
        <v>0</v>
      </c>
      <c r="Y38" s="7">
        <v>0</v>
      </c>
      <c r="Z38" s="7">
        <v>0</v>
      </c>
      <c r="AA38" s="7">
        <v>74990</v>
      </c>
      <c r="AB38" s="7">
        <v>74990</v>
      </c>
      <c r="AC38" s="7">
        <v>74990</v>
      </c>
      <c r="AD38" s="7">
        <v>0</v>
      </c>
      <c r="AE38" s="7">
        <v>10</v>
      </c>
      <c r="AF38" s="8">
        <v>0.99986666666666668</v>
      </c>
      <c r="AG38" s="7">
        <v>0</v>
      </c>
      <c r="AH38" s="8">
        <v>0</v>
      </c>
      <c r="AI38" s="7">
        <v>149980</v>
      </c>
    </row>
    <row r="39" spans="1:35" outlineLevel="5">
      <c r="A39" s="5" t="s">
        <v>44</v>
      </c>
      <c r="B39" s="6" t="s">
        <v>24</v>
      </c>
      <c r="C39" s="6" t="s">
        <v>72</v>
      </c>
      <c r="D39" s="6" t="s">
        <v>71</v>
      </c>
      <c r="E39" s="6" t="s">
        <v>35</v>
      </c>
      <c r="F39" s="6" t="s">
        <v>45</v>
      </c>
      <c r="G39" s="6" t="s">
        <v>39</v>
      </c>
      <c r="H39" s="6"/>
      <c r="I39" s="6"/>
      <c r="J39" s="6"/>
      <c r="K39" s="6"/>
      <c r="L39" s="9">
        <v>0</v>
      </c>
      <c r="M39" s="9">
        <v>25000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25000</v>
      </c>
      <c r="T39" s="9">
        <v>0</v>
      </c>
      <c r="U39" s="9">
        <v>0</v>
      </c>
      <c r="V39" s="9">
        <v>74970</v>
      </c>
      <c r="W39" s="9">
        <v>49980</v>
      </c>
      <c r="X39" s="9">
        <v>0</v>
      </c>
      <c r="Y39" s="9">
        <v>0</v>
      </c>
      <c r="Z39" s="9">
        <v>0</v>
      </c>
      <c r="AA39" s="9">
        <v>24990</v>
      </c>
      <c r="AB39" s="9">
        <v>24990</v>
      </c>
      <c r="AC39" s="9">
        <v>24990</v>
      </c>
      <c r="AD39" s="9">
        <v>0</v>
      </c>
      <c r="AE39" s="9">
        <v>10</v>
      </c>
      <c r="AF39" s="10">
        <v>0.99960000000000004</v>
      </c>
      <c r="AG39" s="9">
        <v>0</v>
      </c>
      <c r="AH39" s="10">
        <v>0</v>
      </c>
      <c r="AI39" s="9">
        <v>49980</v>
      </c>
    </row>
    <row r="40" spans="1:35" outlineLevel="5">
      <c r="A40" s="5" t="s">
        <v>66</v>
      </c>
      <c r="B40" s="6" t="s">
        <v>24</v>
      </c>
      <c r="C40" s="6" t="s">
        <v>72</v>
      </c>
      <c r="D40" s="6" t="s">
        <v>71</v>
      </c>
      <c r="E40" s="6" t="s">
        <v>35</v>
      </c>
      <c r="F40" s="6" t="s">
        <v>67</v>
      </c>
      <c r="G40" s="6" t="s">
        <v>39</v>
      </c>
      <c r="H40" s="6"/>
      <c r="I40" s="6"/>
      <c r="J40" s="6"/>
      <c r="K40" s="6"/>
      <c r="L40" s="9">
        <v>0</v>
      </c>
      <c r="M40" s="9">
        <v>50000</v>
      </c>
      <c r="N40" s="9">
        <v>7050</v>
      </c>
      <c r="O40" s="9">
        <v>0</v>
      </c>
      <c r="P40" s="9">
        <v>0</v>
      </c>
      <c r="Q40" s="9">
        <v>42950</v>
      </c>
      <c r="R40" s="9">
        <v>0</v>
      </c>
      <c r="S40" s="9">
        <v>0</v>
      </c>
      <c r="T40" s="9">
        <v>0</v>
      </c>
      <c r="U40" s="9">
        <v>0</v>
      </c>
      <c r="V40" s="9">
        <v>150000</v>
      </c>
      <c r="W40" s="9">
        <v>100000</v>
      </c>
      <c r="X40" s="9">
        <v>0</v>
      </c>
      <c r="Y40" s="9">
        <v>0</v>
      </c>
      <c r="Z40" s="9">
        <v>0</v>
      </c>
      <c r="AA40" s="9">
        <v>50000</v>
      </c>
      <c r="AB40" s="9">
        <v>50000</v>
      </c>
      <c r="AC40" s="9">
        <v>50000</v>
      </c>
      <c r="AD40" s="9">
        <v>0</v>
      </c>
      <c r="AE40" s="9">
        <v>0</v>
      </c>
      <c r="AF40" s="10">
        <v>1</v>
      </c>
      <c r="AG40" s="9">
        <v>0</v>
      </c>
      <c r="AH40" s="10">
        <v>0</v>
      </c>
      <c r="AI40" s="9">
        <v>100000</v>
      </c>
    </row>
    <row r="41" spans="1:35" ht="25.5" outlineLevel="3">
      <c r="A41" s="43" t="s">
        <v>73</v>
      </c>
      <c r="B41" s="44" t="s">
        <v>24</v>
      </c>
      <c r="C41" s="44" t="s">
        <v>25</v>
      </c>
      <c r="D41" s="44" t="s">
        <v>74</v>
      </c>
      <c r="E41" s="44" t="s">
        <v>27</v>
      </c>
      <c r="F41" s="44" t="s">
        <v>27</v>
      </c>
      <c r="G41" s="44"/>
      <c r="H41" s="44"/>
      <c r="I41" s="44"/>
      <c r="J41" s="44"/>
      <c r="K41" s="44"/>
      <c r="L41" s="45">
        <v>0</v>
      </c>
      <c r="M41" s="45">
        <v>300000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300000</v>
      </c>
      <c r="T41" s="45">
        <v>0</v>
      </c>
      <c r="U41" s="45">
        <v>0</v>
      </c>
      <c r="V41" s="45">
        <v>887559</v>
      </c>
      <c r="W41" s="45">
        <v>591706</v>
      </c>
      <c r="X41" s="45">
        <v>0</v>
      </c>
      <c r="Y41" s="45">
        <v>0</v>
      </c>
      <c r="Z41" s="45">
        <v>0</v>
      </c>
      <c r="AA41" s="45">
        <v>295853</v>
      </c>
      <c r="AB41" s="45">
        <v>295853</v>
      </c>
      <c r="AC41" s="45">
        <v>295853</v>
      </c>
      <c r="AD41" s="45">
        <v>0</v>
      </c>
      <c r="AE41" s="45">
        <v>4147</v>
      </c>
      <c r="AF41" s="46">
        <v>0.9861766666666667</v>
      </c>
      <c r="AG41" s="45">
        <v>0</v>
      </c>
      <c r="AH41" s="46">
        <v>0</v>
      </c>
      <c r="AI41" s="45">
        <v>591706</v>
      </c>
    </row>
    <row r="42" spans="1:35" ht="39.75" customHeight="1" outlineLevel="4">
      <c r="A42" s="5" t="s">
        <v>34</v>
      </c>
      <c r="B42" s="6" t="s">
        <v>24</v>
      </c>
      <c r="C42" s="6" t="s">
        <v>25</v>
      </c>
      <c r="D42" s="6" t="s">
        <v>74</v>
      </c>
      <c r="E42" s="6" t="s">
        <v>35</v>
      </c>
      <c r="F42" s="6" t="s">
        <v>27</v>
      </c>
      <c r="G42" s="6"/>
      <c r="H42" s="6"/>
      <c r="I42" s="6"/>
      <c r="J42" s="6"/>
      <c r="K42" s="6"/>
      <c r="L42" s="7">
        <v>0</v>
      </c>
      <c r="M42" s="7">
        <v>300000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300000</v>
      </c>
      <c r="T42" s="7">
        <v>0</v>
      </c>
      <c r="U42" s="7">
        <v>0</v>
      </c>
      <c r="V42" s="7">
        <v>887559</v>
      </c>
      <c r="W42" s="7">
        <v>591706</v>
      </c>
      <c r="X42" s="7">
        <v>0</v>
      </c>
      <c r="Y42" s="7">
        <v>0</v>
      </c>
      <c r="Z42" s="7">
        <v>0</v>
      </c>
      <c r="AA42" s="7">
        <v>295853</v>
      </c>
      <c r="AB42" s="7">
        <v>295853</v>
      </c>
      <c r="AC42" s="7">
        <v>295853</v>
      </c>
      <c r="AD42" s="7">
        <v>0</v>
      </c>
      <c r="AE42" s="7">
        <v>4147</v>
      </c>
      <c r="AF42" s="8">
        <v>0.9861766666666667</v>
      </c>
      <c r="AG42" s="7">
        <v>0</v>
      </c>
      <c r="AH42" s="8">
        <v>0</v>
      </c>
      <c r="AI42" s="7">
        <v>591706</v>
      </c>
    </row>
    <row r="43" spans="1:35" ht="25.5" outlineLevel="5">
      <c r="A43" s="5" t="s">
        <v>42</v>
      </c>
      <c r="B43" s="6" t="s">
        <v>24</v>
      </c>
      <c r="C43" s="6" t="s">
        <v>75</v>
      </c>
      <c r="D43" s="6" t="s">
        <v>74</v>
      </c>
      <c r="E43" s="6" t="s">
        <v>35</v>
      </c>
      <c r="F43" s="6" t="s">
        <v>43</v>
      </c>
      <c r="G43" s="6" t="s">
        <v>39</v>
      </c>
      <c r="H43" s="6"/>
      <c r="I43" s="6"/>
      <c r="J43" s="6"/>
      <c r="K43" s="6"/>
      <c r="L43" s="9">
        <v>0</v>
      </c>
      <c r="M43" s="9">
        <v>300000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300000</v>
      </c>
      <c r="T43" s="9">
        <v>0</v>
      </c>
      <c r="U43" s="9">
        <v>0</v>
      </c>
      <c r="V43" s="9">
        <v>887559</v>
      </c>
      <c r="W43" s="9">
        <v>591706</v>
      </c>
      <c r="X43" s="9">
        <v>0</v>
      </c>
      <c r="Y43" s="9">
        <v>0</v>
      </c>
      <c r="Z43" s="9">
        <v>0</v>
      </c>
      <c r="AA43" s="9">
        <v>295853</v>
      </c>
      <c r="AB43" s="9">
        <v>295853</v>
      </c>
      <c r="AC43" s="9">
        <v>295853</v>
      </c>
      <c r="AD43" s="9">
        <v>0</v>
      </c>
      <c r="AE43" s="9">
        <v>4147</v>
      </c>
      <c r="AF43" s="10">
        <v>0.9861766666666667</v>
      </c>
      <c r="AG43" s="9">
        <v>0</v>
      </c>
      <c r="AH43" s="10">
        <v>0</v>
      </c>
      <c r="AI43" s="9">
        <v>591706</v>
      </c>
    </row>
    <row r="44" spans="1:35" ht="26.25" customHeight="1">
      <c r="A44" s="11" t="s">
        <v>76</v>
      </c>
      <c r="B44" s="12" t="s">
        <v>77</v>
      </c>
      <c r="C44" s="12" t="s">
        <v>25</v>
      </c>
      <c r="D44" s="12" t="s">
        <v>26</v>
      </c>
      <c r="E44" s="12" t="s">
        <v>27</v>
      </c>
      <c r="F44" s="12" t="s">
        <v>27</v>
      </c>
      <c r="G44" s="12"/>
      <c r="H44" s="12"/>
      <c r="I44" s="12"/>
      <c r="J44" s="12"/>
      <c r="K44" s="12"/>
      <c r="L44" s="13">
        <v>0</v>
      </c>
      <c r="M44" s="13">
        <v>2947932.66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2947932.66</v>
      </c>
      <c r="T44" s="13">
        <v>0</v>
      </c>
      <c r="U44" s="13">
        <v>2947932.66</v>
      </c>
      <c r="V44" s="13">
        <v>2890432.66</v>
      </c>
      <c r="W44" s="13">
        <v>0</v>
      </c>
      <c r="X44" s="13">
        <v>0</v>
      </c>
      <c r="Y44" s="13">
        <v>0</v>
      </c>
      <c r="Z44" s="13">
        <v>0</v>
      </c>
      <c r="AA44" s="13">
        <v>2890432.66</v>
      </c>
      <c r="AB44" s="13">
        <v>2890432.66</v>
      </c>
      <c r="AC44" s="13">
        <v>2890432.66</v>
      </c>
      <c r="AD44" s="13">
        <v>0</v>
      </c>
      <c r="AE44" s="13">
        <v>57500</v>
      </c>
      <c r="AF44" s="14">
        <v>0.98049480546818191</v>
      </c>
      <c r="AG44" s="13">
        <v>0</v>
      </c>
      <c r="AH44" s="14">
        <v>0.98049480546818191</v>
      </c>
      <c r="AI44" s="13">
        <v>0</v>
      </c>
    </row>
    <row r="45" spans="1:35" outlineLevel="1">
      <c r="A45" s="5" t="s">
        <v>78</v>
      </c>
      <c r="B45" s="6" t="s">
        <v>77</v>
      </c>
      <c r="C45" s="6" t="s">
        <v>79</v>
      </c>
      <c r="D45" s="6" t="s">
        <v>26</v>
      </c>
      <c r="E45" s="6" t="s">
        <v>27</v>
      </c>
      <c r="F45" s="6" t="s">
        <v>27</v>
      </c>
      <c r="G45" s="6"/>
      <c r="H45" s="6"/>
      <c r="I45" s="6"/>
      <c r="J45" s="6"/>
      <c r="K45" s="6"/>
      <c r="L45" s="7">
        <v>0</v>
      </c>
      <c r="M45" s="7">
        <v>2947932.66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2947932.66</v>
      </c>
      <c r="T45" s="7">
        <v>0</v>
      </c>
      <c r="U45" s="7">
        <v>2947932.66</v>
      </c>
      <c r="V45" s="7">
        <v>2890432.66</v>
      </c>
      <c r="W45" s="7">
        <v>0</v>
      </c>
      <c r="X45" s="7">
        <v>0</v>
      </c>
      <c r="Y45" s="7">
        <v>0</v>
      </c>
      <c r="Z45" s="7">
        <v>0</v>
      </c>
      <c r="AA45" s="7">
        <v>2890432.66</v>
      </c>
      <c r="AB45" s="7">
        <v>2890432.66</v>
      </c>
      <c r="AC45" s="7">
        <v>2890432.66</v>
      </c>
      <c r="AD45" s="7">
        <v>0</v>
      </c>
      <c r="AE45" s="7">
        <v>57500</v>
      </c>
      <c r="AF45" s="8">
        <v>0.98049480546818191</v>
      </c>
      <c r="AG45" s="7">
        <v>0</v>
      </c>
      <c r="AH45" s="8">
        <v>0.98049480546818191</v>
      </c>
      <c r="AI45" s="7">
        <v>0</v>
      </c>
    </row>
    <row r="46" spans="1:35" outlineLevel="2">
      <c r="A46" s="5" t="s">
        <v>80</v>
      </c>
      <c r="B46" s="6" t="s">
        <v>77</v>
      </c>
      <c r="C46" s="6" t="s">
        <v>81</v>
      </c>
      <c r="D46" s="6" t="s">
        <v>26</v>
      </c>
      <c r="E46" s="6" t="s">
        <v>27</v>
      </c>
      <c r="F46" s="6" t="s">
        <v>27</v>
      </c>
      <c r="G46" s="6"/>
      <c r="H46" s="6"/>
      <c r="I46" s="6"/>
      <c r="J46" s="6"/>
      <c r="K46" s="6"/>
      <c r="L46" s="7">
        <v>0</v>
      </c>
      <c r="M46" s="7">
        <v>1395432.66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1395432.66</v>
      </c>
      <c r="T46" s="7">
        <v>0</v>
      </c>
      <c r="U46" s="7">
        <v>1395432.66</v>
      </c>
      <c r="V46" s="7">
        <v>1395432.66</v>
      </c>
      <c r="W46" s="7">
        <v>0</v>
      </c>
      <c r="X46" s="7">
        <v>0</v>
      </c>
      <c r="Y46" s="7">
        <v>0</v>
      </c>
      <c r="Z46" s="7">
        <v>0</v>
      </c>
      <c r="AA46" s="7">
        <v>1395432.66</v>
      </c>
      <c r="AB46" s="7">
        <v>1395432.66</v>
      </c>
      <c r="AC46" s="7">
        <v>1395432.66</v>
      </c>
      <c r="AD46" s="7">
        <v>0</v>
      </c>
      <c r="AE46" s="7">
        <v>0</v>
      </c>
      <c r="AF46" s="8">
        <v>1</v>
      </c>
      <c r="AG46" s="7">
        <v>0</v>
      </c>
      <c r="AH46" s="8">
        <v>1</v>
      </c>
      <c r="AI46" s="7">
        <v>0</v>
      </c>
    </row>
    <row r="47" spans="1:35" ht="63.75" outlineLevel="3">
      <c r="A47" s="5" t="s">
        <v>82</v>
      </c>
      <c r="B47" s="6" t="s">
        <v>77</v>
      </c>
      <c r="C47" s="6" t="s">
        <v>81</v>
      </c>
      <c r="D47" s="6" t="s">
        <v>29</v>
      </c>
      <c r="E47" s="6" t="s">
        <v>27</v>
      </c>
      <c r="F47" s="6" t="s">
        <v>27</v>
      </c>
      <c r="G47" s="6"/>
      <c r="H47" s="6"/>
      <c r="I47" s="6"/>
      <c r="J47" s="6"/>
      <c r="K47" s="6"/>
      <c r="L47" s="7">
        <v>0</v>
      </c>
      <c r="M47" s="7">
        <v>1395432.66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1395432.66</v>
      </c>
      <c r="T47" s="7">
        <v>0</v>
      </c>
      <c r="U47" s="7">
        <v>1395432.66</v>
      </c>
      <c r="V47" s="7">
        <v>1395432.66</v>
      </c>
      <c r="W47" s="7">
        <v>0</v>
      </c>
      <c r="X47" s="7">
        <v>0</v>
      </c>
      <c r="Y47" s="7">
        <v>0</v>
      </c>
      <c r="Z47" s="7">
        <v>0</v>
      </c>
      <c r="AA47" s="7">
        <v>1395432.66</v>
      </c>
      <c r="AB47" s="7">
        <v>1395432.66</v>
      </c>
      <c r="AC47" s="7">
        <v>1395432.66</v>
      </c>
      <c r="AD47" s="7">
        <v>0</v>
      </c>
      <c r="AE47" s="7">
        <v>0</v>
      </c>
      <c r="AF47" s="8">
        <v>1</v>
      </c>
      <c r="AG47" s="7">
        <v>0</v>
      </c>
      <c r="AH47" s="8">
        <v>1</v>
      </c>
      <c r="AI47" s="7">
        <v>0</v>
      </c>
    </row>
    <row r="48" spans="1:35" ht="39.75" customHeight="1" outlineLevel="4">
      <c r="A48" s="18" t="s">
        <v>83</v>
      </c>
      <c r="B48" s="31" t="s">
        <v>77</v>
      </c>
      <c r="C48" s="31" t="s">
        <v>81</v>
      </c>
      <c r="D48" s="31" t="s">
        <v>69</v>
      </c>
      <c r="E48" s="31" t="s">
        <v>27</v>
      </c>
      <c r="F48" s="31" t="s">
        <v>27</v>
      </c>
      <c r="G48" s="31"/>
      <c r="H48" s="31"/>
      <c r="I48" s="31"/>
      <c r="J48" s="31"/>
      <c r="K48" s="31"/>
      <c r="L48" s="33">
        <v>0</v>
      </c>
      <c r="M48" s="33">
        <v>1395432.66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1395432.66</v>
      </c>
      <c r="T48" s="33">
        <v>0</v>
      </c>
      <c r="U48" s="33">
        <v>1395432.66</v>
      </c>
      <c r="V48" s="33">
        <v>1395432.66</v>
      </c>
      <c r="W48" s="33">
        <v>0</v>
      </c>
      <c r="X48" s="33">
        <v>0</v>
      </c>
      <c r="Y48" s="33">
        <v>0</v>
      </c>
      <c r="Z48" s="33">
        <v>0</v>
      </c>
      <c r="AA48" s="33">
        <v>1395432.66</v>
      </c>
      <c r="AB48" s="33">
        <v>1395432.66</v>
      </c>
      <c r="AC48" s="33">
        <v>1395432.66</v>
      </c>
      <c r="AD48" s="33">
        <v>0</v>
      </c>
      <c r="AE48" s="33">
        <v>0</v>
      </c>
      <c r="AF48" s="34">
        <v>1</v>
      </c>
      <c r="AG48" s="33">
        <v>0</v>
      </c>
      <c r="AH48" s="34">
        <v>1</v>
      </c>
      <c r="AI48" s="33">
        <v>0</v>
      </c>
    </row>
    <row r="49" spans="1:35" ht="25.5" outlineLevel="5">
      <c r="A49" s="43" t="s">
        <v>84</v>
      </c>
      <c r="B49" s="44" t="s">
        <v>77</v>
      </c>
      <c r="C49" s="44" t="s">
        <v>81</v>
      </c>
      <c r="D49" s="44" t="s">
        <v>74</v>
      </c>
      <c r="E49" s="44" t="s">
        <v>27</v>
      </c>
      <c r="F49" s="44" t="s">
        <v>27</v>
      </c>
      <c r="G49" s="44"/>
      <c r="H49" s="44"/>
      <c r="I49" s="44"/>
      <c r="J49" s="44"/>
      <c r="K49" s="44"/>
      <c r="L49" s="45">
        <v>0</v>
      </c>
      <c r="M49" s="45">
        <v>1395432.66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1395432.66</v>
      </c>
      <c r="T49" s="45">
        <v>0</v>
      </c>
      <c r="U49" s="45">
        <v>1395432.66</v>
      </c>
      <c r="V49" s="45">
        <v>1395432.66</v>
      </c>
      <c r="W49" s="45">
        <v>0</v>
      </c>
      <c r="X49" s="45">
        <v>0</v>
      </c>
      <c r="Y49" s="45">
        <v>0</v>
      </c>
      <c r="Z49" s="45">
        <v>0</v>
      </c>
      <c r="AA49" s="45">
        <v>1395432.66</v>
      </c>
      <c r="AB49" s="45">
        <v>1395432.66</v>
      </c>
      <c r="AC49" s="45">
        <v>1395432.66</v>
      </c>
      <c r="AD49" s="45">
        <v>0</v>
      </c>
      <c r="AE49" s="45">
        <v>0</v>
      </c>
      <c r="AF49" s="46">
        <v>1</v>
      </c>
      <c r="AG49" s="45">
        <v>0</v>
      </c>
      <c r="AH49" s="46">
        <v>1</v>
      </c>
      <c r="AI49" s="45">
        <v>0</v>
      </c>
    </row>
    <row r="50" spans="1:35" ht="39.75" customHeight="1" outlineLevel="6">
      <c r="A50" s="5" t="s">
        <v>85</v>
      </c>
      <c r="B50" s="6" t="s">
        <v>77</v>
      </c>
      <c r="C50" s="6" t="s">
        <v>81</v>
      </c>
      <c r="D50" s="6" t="s">
        <v>74</v>
      </c>
      <c r="E50" s="6" t="s">
        <v>35</v>
      </c>
      <c r="F50" s="6" t="s">
        <v>27</v>
      </c>
      <c r="G50" s="6"/>
      <c r="H50" s="6"/>
      <c r="I50" s="6"/>
      <c r="J50" s="6"/>
      <c r="K50" s="6"/>
      <c r="L50" s="7">
        <v>0</v>
      </c>
      <c r="M50" s="7">
        <v>1395432.66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1395432.66</v>
      </c>
      <c r="T50" s="7">
        <v>0</v>
      </c>
      <c r="U50" s="7">
        <v>1395432.66</v>
      </c>
      <c r="V50" s="7">
        <v>1395432.66</v>
      </c>
      <c r="W50" s="7">
        <v>0</v>
      </c>
      <c r="X50" s="7">
        <v>0</v>
      </c>
      <c r="Y50" s="7">
        <v>0</v>
      </c>
      <c r="Z50" s="7">
        <v>0</v>
      </c>
      <c r="AA50" s="7">
        <v>1395432.66</v>
      </c>
      <c r="AB50" s="7">
        <v>1395432.66</v>
      </c>
      <c r="AC50" s="7">
        <v>1395432.66</v>
      </c>
      <c r="AD50" s="7">
        <v>0</v>
      </c>
      <c r="AE50" s="7">
        <v>0</v>
      </c>
      <c r="AF50" s="8">
        <v>1</v>
      </c>
      <c r="AG50" s="7">
        <v>0</v>
      </c>
      <c r="AH50" s="8">
        <v>1</v>
      </c>
      <c r="AI50" s="7">
        <v>0</v>
      </c>
    </row>
    <row r="51" spans="1:35" outlineLevel="7">
      <c r="A51" s="5" t="s">
        <v>86</v>
      </c>
      <c r="B51" s="6" t="s">
        <v>77</v>
      </c>
      <c r="C51" s="6" t="s">
        <v>81</v>
      </c>
      <c r="D51" s="6" t="s">
        <v>74</v>
      </c>
      <c r="E51" s="6" t="s">
        <v>35</v>
      </c>
      <c r="F51" s="6" t="s">
        <v>45</v>
      </c>
      <c r="G51" s="6"/>
      <c r="H51" s="6"/>
      <c r="I51" s="6"/>
      <c r="J51" s="6"/>
      <c r="K51" s="6"/>
      <c r="L51" s="7">
        <v>0</v>
      </c>
      <c r="M51" s="7">
        <v>1395432.66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1395432.66</v>
      </c>
      <c r="T51" s="7">
        <v>0</v>
      </c>
      <c r="U51" s="7">
        <v>1395432.66</v>
      </c>
      <c r="V51" s="7">
        <v>1395432.66</v>
      </c>
      <c r="W51" s="7">
        <v>0</v>
      </c>
      <c r="X51" s="7">
        <v>0</v>
      </c>
      <c r="Y51" s="7">
        <v>0</v>
      </c>
      <c r="Z51" s="7">
        <v>0</v>
      </c>
      <c r="AA51" s="7">
        <v>1395432.66</v>
      </c>
      <c r="AB51" s="7">
        <v>1395432.66</v>
      </c>
      <c r="AC51" s="7">
        <v>1395432.66</v>
      </c>
      <c r="AD51" s="7">
        <v>0</v>
      </c>
      <c r="AE51" s="7">
        <v>0</v>
      </c>
      <c r="AF51" s="8">
        <v>1</v>
      </c>
      <c r="AG51" s="7">
        <v>0</v>
      </c>
      <c r="AH51" s="8">
        <v>1</v>
      </c>
      <c r="AI51" s="7">
        <v>0</v>
      </c>
    </row>
    <row r="52" spans="1:35" ht="27.75" customHeight="1">
      <c r="A52" s="5" t="s">
        <v>87</v>
      </c>
      <c r="B52" s="6" t="s">
        <v>77</v>
      </c>
      <c r="C52" s="6" t="s">
        <v>81</v>
      </c>
      <c r="D52" s="6" t="s">
        <v>74</v>
      </c>
      <c r="E52" s="6" t="s">
        <v>35</v>
      </c>
      <c r="F52" s="6" t="s">
        <v>45</v>
      </c>
      <c r="G52" s="6" t="s">
        <v>39</v>
      </c>
      <c r="H52" s="6"/>
      <c r="I52" s="6"/>
      <c r="J52" s="6"/>
      <c r="K52" s="6"/>
      <c r="L52" s="7">
        <v>0</v>
      </c>
      <c r="M52" s="7">
        <v>1395432.66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1395432.66</v>
      </c>
      <c r="T52" s="7">
        <v>0</v>
      </c>
      <c r="U52" s="7">
        <v>1395432.66</v>
      </c>
      <c r="V52" s="7">
        <v>1395432.66</v>
      </c>
      <c r="W52" s="7">
        <v>0</v>
      </c>
      <c r="X52" s="7">
        <v>0</v>
      </c>
      <c r="Y52" s="7">
        <v>0</v>
      </c>
      <c r="Z52" s="7">
        <v>0</v>
      </c>
      <c r="AA52" s="7">
        <v>1395432.66</v>
      </c>
      <c r="AB52" s="7">
        <v>1395432.66</v>
      </c>
      <c r="AC52" s="7">
        <v>1395432.66</v>
      </c>
      <c r="AD52" s="7">
        <v>0</v>
      </c>
      <c r="AE52" s="7">
        <v>0</v>
      </c>
      <c r="AF52" s="8">
        <v>1</v>
      </c>
      <c r="AG52" s="7">
        <v>0</v>
      </c>
      <c r="AH52" s="8">
        <v>1</v>
      </c>
      <c r="AI52" s="7">
        <v>0</v>
      </c>
    </row>
    <row r="53" spans="1:35" outlineLevel="2">
      <c r="A53" s="5" t="s">
        <v>88</v>
      </c>
      <c r="B53" s="6" t="s">
        <v>77</v>
      </c>
      <c r="C53" s="6" t="s">
        <v>89</v>
      </c>
      <c r="D53" s="6" t="s">
        <v>26</v>
      </c>
      <c r="E53" s="6" t="s">
        <v>27</v>
      </c>
      <c r="F53" s="6" t="s">
        <v>27</v>
      </c>
      <c r="G53" s="6"/>
      <c r="H53" s="6"/>
      <c r="I53" s="6"/>
      <c r="J53" s="6"/>
      <c r="K53" s="6"/>
      <c r="L53" s="7">
        <v>0</v>
      </c>
      <c r="M53" s="7">
        <v>1552500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1552500</v>
      </c>
      <c r="T53" s="7">
        <v>0</v>
      </c>
      <c r="U53" s="7">
        <v>1552500</v>
      </c>
      <c r="V53" s="7">
        <v>1495000</v>
      </c>
      <c r="W53" s="7">
        <v>0</v>
      </c>
      <c r="X53" s="7">
        <v>0</v>
      </c>
      <c r="Y53" s="7">
        <v>0</v>
      </c>
      <c r="Z53" s="7">
        <v>0</v>
      </c>
      <c r="AA53" s="7">
        <v>1495000</v>
      </c>
      <c r="AB53" s="7">
        <v>1495000</v>
      </c>
      <c r="AC53" s="7">
        <v>1495000</v>
      </c>
      <c r="AD53" s="7">
        <v>0</v>
      </c>
      <c r="AE53" s="7">
        <v>57500</v>
      </c>
      <c r="AF53" s="8">
        <v>0.96296296296296291</v>
      </c>
      <c r="AG53" s="7">
        <v>0</v>
      </c>
      <c r="AH53" s="8">
        <v>0.96296296296296291</v>
      </c>
      <c r="AI53" s="7">
        <v>0</v>
      </c>
    </row>
    <row r="54" spans="1:35" ht="63.75" outlineLevel="3">
      <c r="A54" s="5" t="s">
        <v>82</v>
      </c>
      <c r="B54" s="6" t="s">
        <v>77</v>
      </c>
      <c r="C54" s="6" t="s">
        <v>89</v>
      </c>
      <c r="D54" s="6" t="s">
        <v>29</v>
      </c>
      <c r="E54" s="6" t="s">
        <v>27</v>
      </c>
      <c r="F54" s="6" t="s">
        <v>27</v>
      </c>
      <c r="G54" s="6"/>
      <c r="H54" s="6"/>
      <c r="I54" s="6"/>
      <c r="J54" s="6"/>
      <c r="K54" s="6"/>
      <c r="L54" s="7">
        <v>0</v>
      </c>
      <c r="M54" s="7">
        <v>1552500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1552500</v>
      </c>
      <c r="T54" s="7">
        <v>0</v>
      </c>
      <c r="U54" s="7">
        <v>1552500</v>
      </c>
      <c r="V54" s="7">
        <v>1495000</v>
      </c>
      <c r="W54" s="7">
        <v>0</v>
      </c>
      <c r="X54" s="7">
        <v>0</v>
      </c>
      <c r="Y54" s="7">
        <v>0</v>
      </c>
      <c r="Z54" s="7">
        <v>0</v>
      </c>
      <c r="AA54" s="7">
        <v>1495000</v>
      </c>
      <c r="AB54" s="7">
        <v>1495000</v>
      </c>
      <c r="AC54" s="7">
        <v>1495000</v>
      </c>
      <c r="AD54" s="7">
        <v>0</v>
      </c>
      <c r="AE54" s="7">
        <v>57500</v>
      </c>
      <c r="AF54" s="8">
        <v>0.96296296296296291</v>
      </c>
      <c r="AG54" s="7">
        <v>0</v>
      </c>
      <c r="AH54" s="8">
        <v>0.96296296296296291</v>
      </c>
      <c r="AI54" s="7">
        <v>0</v>
      </c>
    </row>
    <row r="55" spans="1:35" ht="39" customHeight="1" outlineLevel="4">
      <c r="A55" s="18" t="s">
        <v>83</v>
      </c>
      <c r="B55" s="31" t="s">
        <v>77</v>
      </c>
      <c r="C55" s="31" t="s">
        <v>89</v>
      </c>
      <c r="D55" s="31" t="s">
        <v>69</v>
      </c>
      <c r="E55" s="31" t="s">
        <v>27</v>
      </c>
      <c r="F55" s="31" t="s">
        <v>27</v>
      </c>
      <c r="G55" s="31"/>
      <c r="H55" s="31"/>
      <c r="I55" s="31"/>
      <c r="J55" s="31"/>
      <c r="K55" s="31"/>
      <c r="L55" s="33">
        <v>0</v>
      </c>
      <c r="M55" s="33">
        <v>1552500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1552500</v>
      </c>
      <c r="T55" s="33">
        <v>0</v>
      </c>
      <c r="U55" s="33">
        <v>1552500</v>
      </c>
      <c r="V55" s="33">
        <v>1495000</v>
      </c>
      <c r="W55" s="33">
        <v>0</v>
      </c>
      <c r="X55" s="33">
        <v>0</v>
      </c>
      <c r="Y55" s="33">
        <v>0</v>
      </c>
      <c r="Z55" s="33">
        <v>0</v>
      </c>
      <c r="AA55" s="33">
        <v>1495000</v>
      </c>
      <c r="AB55" s="33">
        <v>1495000</v>
      </c>
      <c r="AC55" s="33">
        <v>1495000</v>
      </c>
      <c r="AD55" s="33">
        <v>0</v>
      </c>
      <c r="AE55" s="33">
        <v>57500</v>
      </c>
      <c r="AF55" s="34">
        <v>0.96296296296296291</v>
      </c>
      <c r="AG55" s="33">
        <v>0</v>
      </c>
      <c r="AH55" s="34">
        <v>0.96296296296296291</v>
      </c>
      <c r="AI55" s="33">
        <v>0</v>
      </c>
    </row>
    <row r="56" spans="1:35" ht="25.5" outlineLevel="5">
      <c r="A56" s="43" t="s">
        <v>84</v>
      </c>
      <c r="B56" s="44" t="s">
        <v>77</v>
      </c>
      <c r="C56" s="44" t="s">
        <v>89</v>
      </c>
      <c r="D56" s="44" t="s">
        <v>74</v>
      </c>
      <c r="E56" s="44" t="s">
        <v>27</v>
      </c>
      <c r="F56" s="44" t="s">
        <v>27</v>
      </c>
      <c r="G56" s="44"/>
      <c r="H56" s="44"/>
      <c r="I56" s="44"/>
      <c r="J56" s="44"/>
      <c r="K56" s="44"/>
      <c r="L56" s="45">
        <v>0</v>
      </c>
      <c r="M56" s="45">
        <v>1552500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1552500</v>
      </c>
      <c r="T56" s="45">
        <v>0</v>
      </c>
      <c r="U56" s="45">
        <v>1552500</v>
      </c>
      <c r="V56" s="45">
        <v>1495000</v>
      </c>
      <c r="W56" s="45">
        <v>0</v>
      </c>
      <c r="X56" s="45">
        <v>0</v>
      </c>
      <c r="Y56" s="45">
        <v>0</v>
      </c>
      <c r="Z56" s="45">
        <v>0</v>
      </c>
      <c r="AA56" s="45">
        <v>1495000</v>
      </c>
      <c r="AB56" s="45">
        <v>1495000</v>
      </c>
      <c r="AC56" s="45">
        <v>1495000</v>
      </c>
      <c r="AD56" s="45">
        <v>0</v>
      </c>
      <c r="AE56" s="45">
        <v>57500</v>
      </c>
      <c r="AF56" s="46">
        <v>0.96296296296296291</v>
      </c>
      <c r="AG56" s="45">
        <v>0</v>
      </c>
      <c r="AH56" s="46">
        <v>0.96296296296296291</v>
      </c>
      <c r="AI56" s="45">
        <v>0</v>
      </c>
    </row>
    <row r="57" spans="1:35" ht="39" customHeight="1" outlineLevel="6">
      <c r="A57" s="5" t="s">
        <v>85</v>
      </c>
      <c r="B57" s="6" t="s">
        <v>77</v>
      </c>
      <c r="C57" s="6" t="s">
        <v>89</v>
      </c>
      <c r="D57" s="6" t="s">
        <v>74</v>
      </c>
      <c r="E57" s="6" t="s">
        <v>35</v>
      </c>
      <c r="F57" s="6" t="s">
        <v>27</v>
      </c>
      <c r="G57" s="6"/>
      <c r="H57" s="6"/>
      <c r="I57" s="6"/>
      <c r="J57" s="6"/>
      <c r="K57" s="6"/>
      <c r="L57" s="7">
        <v>0</v>
      </c>
      <c r="M57" s="7">
        <v>747500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747500</v>
      </c>
      <c r="T57" s="7">
        <v>0</v>
      </c>
      <c r="U57" s="7">
        <v>747500</v>
      </c>
      <c r="V57" s="7">
        <v>690000</v>
      </c>
      <c r="W57" s="7">
        <v>0</v>
      </c>
      <c r="X57" s="7">
        <v>0</v>
      </c>
      <c r="Y57" s="7">
        <v>0</v>
      </c>
      <c r="Z57" s="7">
        <v>0</v>
      </c>
      <c r="AA57" s="7">
        <v>690000</v>
      </c>
      <c r="AB57" s="7">
        <v>690000</v>
      </c>
      <c r="AC57" s="7">
        <v>690000</v>
      </c>
      <c r="AD57" s="7">
        <v>0</v>
      </c>
      <c r="AE57" s="7">
        <v>57500</v>
      </c>
      <c r="AF57" s="8">
        <v>0.92307692307692313</v>
      </c>
      <c r="AG57" s="7">
        <v>0</v>
      </c>
      <c r="AH57" s="8">
        <v>0.92307692307692313</v>
      </c>
      <c r="AI57" s="7">
        <v>0</v>
      </c>
    </row>
    <row r="58" spans="1:35" outlineLevel="7">
      <c r="A58" s="5" t="s">
        <v>86</v>
      </c>
      <c r="B58" s="6" t="s">
        <v>77</v>
      </c>
      <c r="C58" s="6" t="s">
        <v>89</v>
      </c>
      <c r="D58" s="6" t="s">
        <v>74</v>
      </c>
      <c r="E58" s="6" t="s">
        <v>35</v>
      </c>
      <c r="F58" s="6" t="s">
        <v>45</v>
      </c>
      <c r="G58" s="6"/>
      <c r="H58" s="6"/>
      <c r="I58" s="6"/>
      <c r="J58" s="6"/>
      <c r="K58" s="6"/>
      <c r="L58" s="7">
        <v>0</v>
      </c>
      <c r="M58" s="7">
        <v>747500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747500</v>
      </c>
      <c r="T58" s="7">
        <v>0</v>
      </c>
      <c r="U58" s="7">
        <v>747500</v>
      </c>
      <c r="V58" s="7">
        <v>690000</v>
      </c>
      <c r="W58" s="7">
        <v>0</v>
      </c>
      <c r="X58" s="7">
        <v>0</v>
      </c>
      <c r="Y58" s="7">
        <v>0</v>
      </c>
      <c r="Z58" s="7">
        <v>0</v>
      </c>
      <c r="AA58" s="7">
        <v>690000</v>
      </c>
      <c r="AB58" s="7">
        <v>690000</v>
      </c>
      <c r="AC58" s="7">
        <v>690000</v>
      </c>
      <c r="AD58" s="7">
        <v>0</v>
      </c>
      <c r="AE58" s="7">
        <v>57500</v>
      </c>
      <c r="AF58" s="8">
        <v>0.92307692307692313</v>
      </c>
      <c r="AG58" s="7">
        <v>0</v>
      </c>
      <c r="AH58" s="8">
        <v>0.92307692307692313</v>
      </c>
      <c r="AI58" s="7">
        <v>0</v>
      </c>
    </row>
    <row r="59" spans="1:35" ht="25.5" customHeight="1">
      <c r="A59" s="5" t="s">
        <v>87</v>
      </c>
      <c r="B59" s="6" t="s">
        <v>77</v>
      </c>
      <c r="C59" s="6" t="s">
        <v>89</v>
      </c>
      <c r="D59" s="6" t="s">
        <v>74</v>
      </c>
      <c r="E59" s="6" t="s">
        <v>35</v>
      </c>
      <c r="F59" s="6" t="s">
        <v>45</v>
      </c>
      <c r="G59" s="6" t="s">
        <v>39</v>
      </c>
      <c r="H59" s="6"/>
      <c r="I59" s="6"/>
      <c r="J59" s="6"/>
      <c r="K59" s="6"/>
      <c r="L59" s="7">
        <v>0</v>
      </c>
      <c r="M59" s="7">
        <v>747500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747500</v>
      </c>
      <c r="T59" s="7">
        <v>0</v>
      </c>
      <c r="U59" s="7">
        <v>747500</v>
      </c>
      <c r="V59" s="7">
        <v>690000</v>
      </c>
      <c r="W59" s="7">
        <v>0</v>
      </c>
      <c r="X59" s="7">
        <v>0</v>
      </c>
      <c r="Y59" s="7">
        <v>0</v>
      </c>
      <c r="Z59" s="7">
        <v>0</v>
      </c>
      <c r="AA59" s="7">
        <v>690000</v>
      </c>
      <c r="AB59" s="7">
        <v>690000</v>
      </c>
      <c r="AC59" s="7">
        <v>690000</v>
      </c>
      <c r="AD59" s="7">
        <v>0</v>
      </c>
      <c r="AE59" s="7">
        <v>57500</v>
      </c>
      <c r="AF59" s="8">
        <v>0.92307692307692313</v>
      </c>
      <c r="AG59" s="7">
        <v>0</v>
      </c>
      <c r="AH59" s="8">
        <v>0.92307692307692313</v>
      </c>
      <c r="AI59" s="7">
        <v>0</v>
      </c>
    </row>
    <row r="60" spans="1:35" ht="25.5" outlineLevel="6">
      <c r="A60" s="5" t="s">
        <v>90</v>
      </c>
      <c r="B60" s="6" t="s">
        <v>77</v>
      </c>
      <c r="C60" s="6" t="s">
        <v>89</v>
      </c>
      <c r="D60" s="6" t="s">
        <v>74</v>
      </c>
      <c r="E60" s="6" t="s">
        <v>91</v>
      </c>
      <c r="F60" s="6" t="s">
        <v>27</v>
      </c>
      <c r="G60" s="6"/>
      <c r="H60" s="6"/>
      <c r="I60" s="6"/>
      <c r="J60" s="6"/>
      <c r="K60" s="6"/>
      <c r="L60" s="7">
        <v>0</v>
      </c>
      <c r="M60" s="7">
        <v>575000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575000</v>
      </c>
      <c r="T60" s="7">
        <v>0</v>
      </c>
      <c r="U60" s="7">
        <v>575000</v>
      </c>
      <c r="V60" s="7">
        <v>575000</v>
      </c>
      <c r="W60" s="7">
        <v>0</v>
      </c>
      <c r="X60" s="7">
        <v>0</v>
      </c>
      <c r="Y60" s="7">
        <v>0</v>
      </c>
      <c r="Z60" s="7">
        <v>0</v>
      </c>
      <c r="AA60" s="7">
        <v>575000</v>
      </c>
      <c r="AB60" s="7">
        <v>575000</v>
      </c>
      <c r="AC60" s="7">
        <v>575000</v>
      </c>
      <c r="AD60" s="7">
        <v>0</v>
      </c>
      <c r="AE60" s="7">
        <v>0</v>
      </c>
      <c r="AF60" s="8">
        <v>1</v>
      </c>
      <c r="AG60" s="7">
        <v>0</v>
      </c>
      <c r="AH60" s="8">
        <v>1</v>
      </c>
      <c r="AI60" s="7">
        <v>0</v>
      </c>
    </row>
    <row r="61" spans="1:35" ht="38.25" outlineLevel="7">
      <c r="A61" s="5" t="s">
        <v>92</v>
      </c>
      <c r="B61" s="6" t="s">
        <v>77</v>
      </c>
      <c r="C61" s="6" t="s">
        <v>89</v>
      </c>
      <c r="D61" s="6" t="s">
        <v>74</v>
      </c>
      <c r="E61" s="6" t="s">
        <v>91</v>
      </c>
      <c r="F61" s="6" t="s">
        <v>93</v>
      </c>
      <c r="G61" s="6"/>
      <c r="H61" s="6"/>
      <c r="I61" s="6"/>
      <c r="J61" s="6"/>
      <c r="K61" s="6"/>
      <c r="L61" s="7">
        <v>0</v>
      </c>
      <c r="M61" s="7">
        <v>575000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575000</v>
      </c>
      <c r="T61" s="7">
        <v>0</v>
      </c>
      <c r="U61" s="7">
        <v>575000</v>
      </c>
      <c r="V61" s="7">
        <v>575000</v>
      </c>
      <c r="W61" s="7">
        <v>0</v>
      </c>
      <c r="X61" s="7">
        <v>0</v>
      </c>
      <c r="Y61" s="7">
        <v>0</v>
      </c>
      <c r="Z61" s="7">
        <v>0</v>
      </c>
      <c r="AA61" s="7">
        <v>575000</v>
      </c>
      <c r="AB61" s="7">
        <v>575000</v>
      </c>
      <c r="AC61" s="7">
        <v>575000</v>
      </c>
      <c r="AD61" s="7">
        <v>0</v>
      </c>
      <c r="AE61" s="7">
        <v>0</v>
      </c>
      <c r="AF61" s="8">
        <v>1</v>
      </c>
      <c r="AG61" s="7">
        <v>0</v>
      </c>
      <c r="AH61" s="8">
        <v>1</v>
      </c>
      <c r="AI61" s="7">
        <v>0</v>
      </c>
    </row>
    <row r="62" spans="1:35" ht="27.75" customHeight="1">
      <c r="A62" s="5" t="s">
        <v>87</v>
      </c>
      <c r="B62" s="6" t="s">
        <v>77</v>
      </c>
      <c r="C62" s="6" t="s">
        <v>89</v>
      </c>
      <c r="D62" s="6" t="s">
        <v>74</v>
      </c>
      <c r="E62" s="6" t="s">
        <v>91</v>
      </c>
      <c r="F62" s="6" t="s">
        <v>93</v>
      </c>
      <c r="G62" s="6" t="s">
        <v>39</v>
      </c>
      <c r="H62" s="6"/>
      <c r="I62" s="6"/>
      <c r="J62" s="6"/>
      <c r="K62" s="6"/>
      <c r="L62" s="7">
        <v>0</v>
      </c>
      <c r="M62" s="7">
        <v>575000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575000</v>
      </c>
      <c r="T62" s="7">
        <v>0</v>
      </c>
      <c r="U62" s="7">
        <v>575000</v>
      </c>
      <c r="V62" s="7">
        <v>575000</v>
      </c>
      <c r="W62" s="7">
        <v>0</v>
      </c>
      <c r="X62" s="7">
        <v>0</v>
      </c>
      <c r="Y62" s="7">
        <v>0</v>
      </c>
      <c r="Z62" s="7">
        <v>0</v>
      </c>
      <c r="AA62" s="7">
        <v>575000</v>
      </c>
      <c r="AB62" s="7">
        <v>575000</v>
      </c>
      <c r="AC62" s="7">
        <v>575000</v>
      </c>
      <c r="AD62" s="7">
        <v>0</v>
      </c>
      <c r="AE62" s="7">
        <v>0</v>
      </c>
      <c r="AF62" s="8">
        <v>1</v>
      </c>
      <c r="AG62" s="7">
        <v>0</v>
      </c>
      <c r="AH62" s="8">
        <v>1</v>
      </c>
      <c r="AI62" s="7">
        <v>0</v>
      </c>
    </row>
    <row r="63" spans="1:35" ht="25.5" outlineLevel="6">
      <c r="A63" s="5" t="s">
        <v>94</v>
      </c>
      <c r="B63" s="6" t="s">
        <v>77</v>
      </c>
      <c r="C63" s="6" t="s">
        <v>89</v>
      </c>
      <c r="D63" s="6" t="s">
        <v>74</v>
      </c>
      <c r="E63" s="6" t="s">
        <v>95</v>
      </c>
      <c r="F63" s="6" t="s">
        <v>27</v>
      </c>
      <c r="G63" s="6"/>
      <c r="H63" s="6"/>
      <c r="I63" s="6"/>
      <c r="J63" s="6"/>
      <c r="K63" s="6"/>
      <c r="L63" s="7">
        <v>0</v>
      </c>
      <c r="M63" s="7">
        <v>230000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230000</v>
      </c>
      <c r="T63" s="7">
        <v>0</v>
      </c>
      <c r="U63" s="7">
        <v>230000</v>
      </c>
      <c r="V63" s="7">
        <v>230000</v>
      </c>
      <c r="W63" s="7">
        <v>0</v>
      </c>
      <c r="X63" s="7">
        <v>0</v>
      </c>
      <c r="Y63" s="7">
        <v>0</v>
      </c>
      <c r="Z63" s="7">
        <v>0</v>
      </c>
      <c r="AA63" s="7">
        <v>230000</v>
      </c>
      <c r="AB63" s="7">
        <v>230000</v>
      </c>
      <c r="AC63" s="7">
        <v>230000</v>
      </c>
      <c r="AD63" s="7">
        <v>0</v>
      </c>
      <c r="AE63" s="7">
        <v>0</v>
      </c>
      <c r="AF63" s="8">
        <v>1</v>
      </c>
      <c r="AG63" s="7">
        <v>0</v>
      </c>
      <c r="AH63" s="8">
        <v>1</v>
      </c>
      <c r="AI63" s="7">
        <v>0</v>
      </c>
    </row>
    <row r="64" spans="1:35" ht="38.25" outlineLevel="7">
      <c r="A64" s="5" t="s">
        <v>92</v>
      </c>
      <c r="B64" s="6" t="s">
        <v>77</v>
      </c>
      <c r="C64" s="6" t="s">
        <v>89</v>
      </c>
      <c r="D64" s="6" t="s">
        <v>74</v>
      </c>
      <c r="E64" s="6" t="s">
        <v>95</v>
      </c>
      <c r="F64" s="6" t="s">
        <v>93</v>
      </c>
      <c r="G64" s="6"/>
      <c r="H64" s="6"/>
      <c r="I64" s="6"/>
      <c r="J64" s="6"/>
      <c r="K64" s="6"/>
      <c r="L64" s="7">
        <v>0</v>
      </c>
      <c r="M64" s="7">
        <v>230000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230000</v>
      </c>
      <c r="T64" s="7">
        <v>0</v>
      </c>
      <c r="U64" s="7">
        <v>230000</v>
      </c>
      <c r="V64" s="7">
        <v>230000</v>
      </c>
      <c r="W64" s="7">
        <v>0</v>
      </c>
      <c r="X64" s="7">
        <v>0</v>
      </c>
      <c r="Y64" s="7">
        <v>0</v>
      </c>
      <c r="Z64" s="7">
        <v>0</v>
      </c>
      <c r="AA64" s="7">
        <v>230000</v>
      </c>
      <c r="AB64" s="7">
        <v>230000</v>
      </c>
      <c r="AC64" s="7">
        <v>230000</v>
      </c>
      <c r="AD64" s="7">
        <v>0</v>
      </c>
      <c r="AE64" s="7">
        <v>0</v>
      </c>
      <c r="AF64" s="8">
        <v>1</v>
      </c>
      <c r="AG64" s="7">
        <v>0</v>
      </c>
      <c r="AH64" s="8">
        <v>1</v>
      </c>
      <c r="AI64" s="7">
        <v>0</v>
      </c>
    </row>
    <row r="65" spans="1:35" ht="28.5" customHeight="1">
      <c r="A65" s="5" t="s">
        <v>87</v>
      </c>
      <c r="B65" s="6" t="s">
        <v>77</v>
      </c>
      <c r="C65" s="6" t="s">
        <v>89</v>
      </c>
      <c r="D65" s="6" t="s">
        <v>74</v>
      </c>
      <c r="E65" s="6" t="s">
        <v>95</v>
      </c>
      <c r="F65" s="6" t="s">
        <v>93</v>
      </c>
      <c r="G65" s="6" t="s">
        <v>39</v>
      </c>
      <c r="H65" s="6"/>
      <c r="I65" s="6"/>
      <c r="J65" s="6"/>
      <c r="K65" s="6"/>
      <c r="L65" s="7">
        <v>0</v>
      </c>
      <c r="M65" s="7">
        <v>230000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230000</v>
      </c>
      <c r="T65" s="7">
        <v>0</v>
      </c>
      <c r="U65" s="7">
        <v>230000</v>
      </c>
      <c r="V65" s="7">
        <v>230000</v>
      </c>
      <c r="W65" s="7">
        <v>0</v>
      </c>
      <c r="X65" s="7">
        <v>0</v>
      </c>
      <c r="Y65" s="7">
        <v>0</v>
      </c>
      <c r="Z65" s="7">
        <v>0</v>
      </c>
      <c r="AA65" s="7">
        <v>230000</v>
      </c>
      <c r="AB65" s="7">
        <v>230000</v>
      </c>
      <c r="AC65" s="7">
        <v>230000</v>
      </c>
      <c r="AD65" s="7">
        <v>0</v>
      </c>
      <c r="AE65" s="7">
        <v>0</v>
      </c>
      <c r="AF65" s="8">
        <v>1</v>
      </c>
      <c r="AG65" s="7">
        <v>0</v>
      </c>
      <c r="AH65" s="8">
        <v>1</v>
      </c>
      <c r="AI65" s="7">
        <v>0</v>
      </c>
    </row>
    <row r="66" spans="1:35" s="16" customFormat="1">
      <c r="A66" s="11" t="s">
        <v>96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27">
        <f>M44+M8</f>
        <v>17973363.630000003</v>
      </c>
      <c r="N66" s="27">
        <f t="shared" ref="N66:AI66" si="0">N44+N8</f>
        <v>3048104.2</v>
      </c>
      <c r="O66" s="27">
        <f t="shared" si="0"/>
        <v>3222044.5</v>
      </c>
      <c r="P66" s="27">
        <f t="shared" si="0"/>
        <v>0</v>
      </c>
      <c r="Q66" s="27">
        <f t="shared" si="0"/>
        <v>3475286.65</v>
      </c>
      <c r="R66" s="27">
        <f t="shared" si="0"/>
        <v>0</v>
      </c>
      <c r="S66" s="27">
        <f t="shared" si="0"/>
        <v>8227928.2800000003</v>
      </c>
      <c r="T66" s="27">
        <f t="shared" si="0"/>
        <v>0</v>
      </c>
      <c r="U66" s="27">
        <f t="shared" si="0"/>
        <v>2947932.66</v>
      </c>
      <c r="V66" s="27">
        <f t="shared" si="0"/>
        <v>47154920.920000002</v>
      </c>
      <c r="W66" s="27">
        <f t="shared" si="0"/>
        <v>29509658.84</v>
      </c>
      <c r="X66" s="27">
        <f t="shared" si="0"/>
        <v>0</v>
      </c>
      <c r="Y66" s="27">
        <f t="shared" si="0"/>
        <v>0</v>
      </c>
      <c r="Z66" s="27">
        <f t="shared" si="0"/>
        <v>0</v>
      </c>
      <c r="AA66" s="27">
        <f t="shared" si="0"/>
        <v>17645262.079999998</v>
      </c>
      <c r="AB66" s="27">
        <f t="shared" si="0"/>
        <v>17645262.079999998</v>
      </c>
      <c r="AC66" s="27">
        <f t="shared" si="0"/>
        <v>17645262.079999998</v>
      </c>
      <c r="AD66" s="27">
        <f t="shared" si="0"/>
        <v>0</v>
      </c>
      <c r="AE66" s="27">
        <f t="shared" si="0"/>
        <v>328101.55</v>
      </c>
      <c r="AF66" s="27">
        <f t="shared" si="0"/>
        <v>1.9624852355237132</v>
      </c>
      <c r="AG66" s="27">
        <f t="shared" si="0"/>
        <v>0</v>
      </c>
      <c r="AH66" s="27">
        <f t="shared" si="0"/>
        <v>0.98049480546818191</v>
      </c>
      <c r="AI66" s="27">
        <f t="shared" si="0"/>
        <v>29509658.84</v>
      </c>
    </row>
    <row r="67" spans="1:35" s="19" customFormat="1" ht="51">
      <c r="A67" s="17" t="s">
        <v>97</v>
      </c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2">
        <v>14650430.970000001</v>
      </c>
      <c r="N67" s="22">
        <v>3041054.2</v>
      </c>
      <c r="O67" s="22">
        <v>3222044.5</v>
      </c>
      <c r="P67" s="22">
        <v>0</v>
      </c>
      <c r="Q67" s="22">
        <v>3432336.65</v>
      </c>
      <c r="R67" s="22">
        <v>0</v>
      </c>
      <c r="S67" s="22">
        <v>4954995.62</v>
      </c>
      <c r="T67" s="22">
        <v>0</v>
      </c>
      <c r="U67" s="22">
        <v>0</v>
      </c>
      <c r="V67" s="22">
        <v>43151959.259999998</v>
      </c>
      <c r="W67" s="22">
        <v>28767972.84</v>
      </c>
      <c r="X67" s="22">
        <v>0</v>
      </c>
      <c r="Y67" s="22">
        <v>0</v>
      </c>
      <c r="Z67" s="22">
        <v>0</v>
      </c>
      <c r="AA67" s="22">
        <v>14383986.42</v>
      </c>
      <c r="AB67" s="22">
        <v>14383986.42</v>
      </c>
      <c r="AC67" s="22">
        <v>14383986.42</v>
      </c>
      <c r="AD67" s="22">
        <v>0</v>
      </c>
      <c r="AE67" s="22">
        <v>266444.55</v>
      </c>
      <c r="AF67" s="23">
        <v>0.98181319371794562</v>
      </c>
      <c r="AG67" s="22">
        <v>0</v>
      </c>
      <c r="AH67" s="23">
        <v>0</v>
      </c>
      <c r="AI67" s="22">
        <v>28767972.84</v>
      </c>
    </row>
    <row r="68" spans="1:35" s="19" customFormat="1" ht="77.25" customHeight="1">
      <c r="A68" s="39" t="s">
        <v>32</v>
      </c>
      <c r="B68" s="40" t="s">
        <v>24</v>
      </c>
      <c r="C68" s="40" t="s">
        <v>25</v>
      </c>
      <c r="D68" s="40" t="s">
        <v>33</v>
      </c>
      <c r="E68" s="40" t="s">
        <v>27</v>
      </c>
      <c r="F68" s="40" t="s">
        <v>27</v>
      </c>
      <c r="G68" s="40"/>
      <c r="H68" s="40"/>
      <c r="I68" s="40"/>
      <c r="J68" s="40"/>
      <c r="K68" s="40"/>
      <c r="L68" s="41">
        <v>0</v>
      </c>
      <c r="M68" s="49">
        <v>4027094.97</v>
      </c>
      <c r="N68" s="49">
        <v>620214.74</v>
      </c>
      <c r="O68" s="49">
        <v>710143.3</v>
      </c>
      <c r="P68" s="49">
        <v>0</v>
      </c>
      <c r="Q68" s="49">
        <v>947693.18</v>
      </c>
      <c r="R68" s="49">
        <v>0</v>
      </c>
      <c r="S68" s="49">
        <v>1749043.75</v>
      </c>
      <c r="T68" s="49">
        <v>0</v>
      </c>
      <c r="U68" s="49">
        <v>0</v>
      </c>
      <c r="V68" s="49">
        <v>11794192.65</v>
      </c>
      <c r="W68" s="49">
        <v>7862795.0999999996</v>
      </c>
      <c r="X68" s="49">
        <v>0</v>
      </c>
      <c r="Y68" s="49">
        <v>0</v>
      </c>
      <c r="Z68" s="49">
        <v>0</v>
      </c>
      <c r="AA68" s="49">
        <v>3931397.55</v>
      </c>
      <c r="AB68" s="49">
        <v>3931397.55</v>
      </c>
      <c r="AC68" s="49">
        <v>3931397.55</v>
      </c>
      <c r="AD68" s="49">
        <v>0</v>
      </c>
      <c r="AE68" s="49">
        <v>95697.42</v>
      </c>
      <c r="AF68" s="50">
        <v>0.97623661207076029</v>
      </c>
      <c r="AG68" s="49">
        <v>0</v>
      </c>
      <c r="AH68" s="50">
        <v>0</v>
      </c>
      <c r="AI68" s="49">
        <v>7862795.0999999996</v>
      </c>
    </row>
    <row r="69" spans="1:35" s="19" customFormat="1" ht="51">
      <c r="A69" s="39" t="s">
        <v>50</v>
      </c>
      <c r="B69" s="40" t="s">
        <v>24</v>
      </c>
      <c r="C69" s="40" t="s">
        <v>25</v>
      </c>
      <c r="D69" s="40" t="s">
        <v>51</v>
      </c>
      <c r="E69" s="40" t="s">
        <v>27</v>
      </c>
      <c r="F69" s="40" t="s">
        <v>27</v>
      </c>
      <c r="G69" s="40"/>
      <c r="H69" s="40"/>
      <c r="I69" s="40"/>
      <c r="J69" s="40"/>
      <c r="K69" s="40"/>
      <c r="L69" s="41">
        <v>0</v>
      </c>
      <c r="M69" s="49">
        <v>10623336</v>
      </c>
      <c r="N69" s="49">
        <v>2420839.46</v>
      </c>
      <c r="O69" s="49">
        <v>2511901.2000000002</v>
      </c>
      <c r="P69" s="49">
        <v>0</v>
      </c>
      <c r="Q69" s="49">
        <v>2484643.4700000002</v>
      </c>
      <c r="R69" s="49">
        <v>0</v>
      </c>
      <c r="S69" s="49">
        <v>3205951.87</v>
      </c>
      <c r="T69" s="49">
        <v>0</v>
      </c>
      <c r="U69" s="49">
        <v>0</v>
      </c>
      <c r="V69" s="49">
        <v>31357766.609999999</v>
      </c>
      <c r="W69" s="49">
        <v>20905177.739999998</v>
      </c>
      <c r="X69" s="49">
        <v>0</v>
      </c>
      <c r="Y69" s="49">
        <v>0</v>
      </c>
      <c r="Z69" s="49">
        <v>0</v>
      </c>
      <c r="AA69" s="49">
        <v>10452588.869999999</v>
      </c>
      <c r="AB69" s="49">
        <v>10452588.869999999</v>
      </c>
      <c r="AC69" s="49">
        <v>10452588.869999999</v>
      </c>
      <c r="AD69" s="49">
        <v>0</v>
      </c>
      <c r="AE69" s="49">
        <v>170747.13</v>
      </c>
      <c r="AF69" s="50">
        <v>0.98392716468725083</v>
      </c>
      <c r="AG69" s="49">
        <v>0</v>
      </c>
      <c r="AH69" s="50">
        <v>0</v>
      </c>
      <c r="AI69" s="49">
        <v>20905177.739999998</v>
      </c>
    </row>
    <row r="70" spans="1:35" ht="42" customHeight="1">
      <c r="A70" s="18" t="s">
        <v>98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9">
        <f>M55+M48+M36</f>
        <v>3322932.66</v>
      </c>
      <c r="N70" s="29">
        <f t="shared" ref="N70:AI70" si="1">N55+N48+N36</f>
        <v>7050</v>
      </c>
      <c r="O70" s="29">
        <f t="shared" si="1"/>
        <v>0</v>
      </c>
      <c r="P70" s="29">
        <f t="shared" si="1"/>
        <v>0</v>
      </c>
      <c r="Q70" s="29">
        <f t="shared" si="1"/>
        <v>42950</v>
      </c>
      <c r="R70" s="29">
        <f t="shared" si="1"/>
        <v>0</v>
      </c>
      <c r="S70" s="29">
        <f t="shared" si="1"/>
        <v>3272932.66</v>
      </c>
      <c r="T70" s="29">
        <f t="shared" si="1"/>
        <v>0</v>
      </c>
      <c r="U70" s="29">
        <f t="shared" si="1"/>
        <v>2947932.66</v>
      </c>
      <c r="V70" s="29">
        <f t="shared" si="1"/>
        <v>4002961.66</v>
      </c>
      <c r="W70" s="29">
        <f t="shared" si="1"/>
        <v>741686</v>
      </c>
      <c r="X70" s="29">
        <f t="shared" si="1"/>
        <v>0</v>
      </c>
      <c r="Y70" s="29">
        <f t="shared" si="1"/>
        <v>0</v>
      </c>
      <c r="Z70" s="29">
        <f t="shared" si="1"/>
        <v>0</v>
      </c>
      <c r="AA70" s="29">
        <f t="shared" si="1"/>
        <v>3261275.66</v>
      </c>
      <c r="AB70" s="29">
        <f t="shared" si="1"/>
        <v>3261275.66</v>
      </c>
      <c r="AC70" s="29">
        <f t="shared" si="1"/>
        <v>3261275.66</v>
      </c>
      <c r="AD70" s="29">
        <f t="shared" si="1"/>
        <v>0</v>
      </c>
      <c r="AE70" s="29">
        <f t="shared" si="1"/>
        <v>61657</v>
      </c>
      <c r="AF70" s="29">
        <f t="shared" si="1"/>
        <v>2.9518776296296294</v>
      </c>
      <c r="AG70" s="29">
        <f t="shared" si="1"/>
        <v>0</v>
      </c>
      <c r="AH70" s="29">
        <f t="shared" si="1"/>
        <v>1.9629629629629628</v>
      </c>
      <c r="AI70" s="29">
        <f t="shared" si="1"/>
        <v>741686</v>
      </c>
    </row>
    <row r="71" spans="1:35" ht="25.5">
      <c r="A71" s="43" t="s">
        <v>70</v>
      </c>
      <c r="B71" s="44" t="s">
        <v>24</v>
      </c>
      <c r="C71" s="44" t="s">
        <v>25</v>
      </c>
      <c r="D71" s="44" t="s">
        <v>71</v>
      </c>
      <c r="E71" s="44" t="s">
        <v>27</v>
      </c>
      <c r="F71" s="44" t="s">
        <v>27</v>
      </c>
      <c r="G71" s="44"/>
      <c r="H71" s="44"/>
      <c r="I71" s="44"/>
      <c r="J71" s="44"/>
      <c r="K71" s="44"/>
      <c r="L71" s="45">
        <v>0</v>
      </c>
      <c r="M71" s="47">
        <v>75000</v>
      </c>
      <c r="N71" s="47">
        <v>7050</v>
      </c>
      <c r="O71" s="47">
        <v>0</v>
      </c>
      <c r="P71" s="47">
        <v>0</v>
      </c>
      <c r="Q71" s="47">
        <v>42950</v>
      </c>
      <c r="R71" s="47">
        <v>0</v>
      </c>
      <c r="S71" s="47">
        <v>25000</v>
      </c>
      <c r="T71" s="47">
        <v>0</v>
      </c>
      <c r="U71" s="47">
        <v>0</v>
      </c>
      <c r="V71" s="47">
        <v>224970</v>
      </c>
      <c r="W71" s="47">
        <v>149980</v>
      </c>
      <c r="X71" s="47">
        <v>0</v>
      </c>
      <c r="Y71" s="47">
        <v>0</v>
      </c>
      <c r="Z71" s="47">
        <v>0</v>
      </c>
      <c r="AA71" s="47">
        <v>74990</v>
      </c>
      <c r="AB71" s="47">
        <v>74990</v>
      </c>
      <c r="AC71" s="47">
        <v>74990</v>
      </c>
      <c r="AD71" s="47">
        <v>0</v>
      </c>
      <c r="AE71" s="47">
        <v>10</v>
      </c>
      <c r="AF71" s="48">
        <v>0.99986666666666668</v>
      </c>
      <c r="AG71" s="47">
        <v>0</v>
      </c>
      <c r="AH71" s="48">
        <v>0</v>
      </c>
      <c r="AI71" s="47">
        <v>149980</v>
      </c>
    </row>
    <row r="72" spans="1:35" ht="25.5" customHeight="1">
      <c r="A72" s="43" t="s">
        <v>99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5"/>
      <c r="M72" s="47">
        <f>M73+M74+M75</f>
        <v>3247932.66</v>
      </c>
      <c r="N72" s="47">
        <f t="shared" ref="N72:AI72" si="2">N73+N74+N75</f>
        <v>0</v>
      </c>
      <c r="O72" s="47">
        <f t="shared" si="2"/>
        <v>0</v>
      </c>
      <c r="P72" s="47">
        <f t="shared" si="2"/>
        <v>0</v>
      </c>
      <c r="Q72" s="47">
        <f t="shared" si="2"/>
        <v>0</v>
      </c>
      <c r="R72" s="47">
        <f t="shared" si="2"/>
        <v>0</v>
      </c>
      <c r="S72" s="47">
        <f t="shared" si="2"/>
        <v>3247932.66</v>
      </c>
      <c r="T72" s="47">
        <f t="shared" si="2"/>
        <v>0</v>
      </c>
      <c r="U72" s="47">
        <f t="shared" si="2"/>
        <v>2947932.66</v>
      </c>
      <c r="V72" s="47">
        <f t="shared" si="2"/>
        <v>3777991.66</v>
      </c>
      <c r="W72" s="47">
        <f t="shared" si="2"/>
        <v>591706</v>
      </c>
      <c r="X72" s="47">
        <f t="shared" si="2"/>
        <v>0</v>
      </c>
      <c r="Y72" s="47">
        <f t="shared" si="2"/>
        <v>0</v>
      </c>
      <c r="Z72" s="47">
        <f t="shared" si="2"/>
        <v>0</v>
      </c>
      <c r="AA72" s="47">
        <f t="shared" si="2"/>
        <v>3186285.66</v>
      </c>
      <c r="AB72" s="47">
        <f t="shared" si="2"/>
        <v>3186285.66</v>
      </c>
      <c r="AC72" s="47">
        <f t="shared" si="2"/>
        <v>3186285.66</v>
      </c>
      <c r="AD72" s="47">
        <f t="shared" si="2"/>
        <v>0</v>
      </c>
      <c r="AE72" s="47">
        <f t="shared" si="2"/>
        <v>61647</v>
      </c>
      <c r="AF72" s="47">
        <f t="shared" si="2"/>
        <v>2.9491396296296295</v>
      </c>
      <c r="AG72" s="47">
        <f t="shared" si="2"/>
        <v>0</v>
      </c>
      <c r="AH72" s="47">
        <f t="shared" si="2"/>
        <v>1.9629629629629628</v>
      </c>
      <c r="AI72" s="47">
        <f t="shared" si="2"/>
        <v>591706</v>
      </c>
    </row>
    <row r="73" spans="1:35" ht="25.5">
      <c r="A73" s="43" t="s">
        <v>73</v>
      </c>
      <c r="B73" s="44" t="s">
        <v>24</v>
      </c>
      <c r="C73" s="44" t="s">
        <v>25</v>
      </c>
      <c r="D73" s="44" t="s">
        <v>74</v>
      </c>
      <c r="E73" s="44" t="s">
        <v>27</v>
      </c>
      <c r="F73" s="44" t="s">
        <v>27</v>
      </c>
      <c r="G73" s="44"/>
      <c r="H73" s="44"/>
      <c r="I73" s="44"/>
      <c r="J73" s="44"/>
      <c r="K73" s="44"/>
      <c r="L73" s="45">
        <v>0</v>
      </c>
      <c r="M73" s="47">
        <v>300000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300000</v>
      </c>
      <c r="T73" s="47">
        <v>0</v>
      </c>
      <c r="U73" s="47">
        <v>0</v>
      </c>
      <c r="V73" s="47">
        <v>887559</v>
      </c>
      <c r="W73" s="47">
        <v>591706</v>
      </c>
      <c r="X73" s="47">
        <v>0</v>
      </c>
      <c r="Y73" s="47">
        <v>0</v>
      </c>
      <c r="Z73" s="47">
        <v>0</v>
      </c>
      <c r="AA73" s="47">
        <v>295853</v>
      </c>
      <c r="AB73" s="47">
        <v>295853</v>
      </c>
      <c r="AC73" s="47">
        <v>295853</v>
      </c>
      <c r="AD73" s="47">
        <v>0</v>
      </c>
      <c r="AE73" s="47">
        <v>4147</v>
      </c>
      <c r="AF73" s="48">
        <v>0.9861766666666667</v>
      </c>
      <c r="AG73" s="47">
        <v>0</v>
      </c>
      <c r="AH73" s="48">
        <v>0</v>
      </c>
      <c r="AI73" s="47">
        <v>591706</v>
      </c>
    </row>
    <row r="74" spans="1:35" ht="25.5">
      <c r="A74" s="43" t="s">
        <v>84</v>
      </c>
      <c r="B74" s="44" t="s">
        <v>77</v>
      </c>
      <c r="C74" s="44" t="s">
        <v>81</v>
      </c>
      <c r="D74" s="44" t="s">
        <v>74</v>
      </c>
      <c r="E74" s="44" t="s">
        <v>27</v>
      </c>
      <c r="F74" s="44" t="s">
        <v>27</v>
      </c>
      <c r="G74" s="44"/>
      <c r="H74" s="44"/>
      <c r="I74" s="44"/>
      <c r="J74" s="44"/>
      <c r="K74" s="44"/>
      <c r="L74" s="45">
        <v>0</v>
      </c>
      <c r="M74" s="47">
        <v>1395432.66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1395432.66</v>
      </c>
      <c r="T74" s="47">
        <v>0</v>
      </c>
      <c r="U74" s="47">
        <v>1395432.66</v>
      </c>
      <c r="V74" s="47">
        <v>1395432.66</v>
      </c>
      <c r="W74" s="47">
        <v>0</v>
      </c>
      <c r="X74" s="47">
        <v>0</v>
      </c>
      <c r="Y74" s="47">
        <v>0</v>
      </c>
      <c r="Z74" s="47">
        <v>0</v>
      </c>
      <c r="AA74" s="47">
        <v>1395432.66</v>
      </c>
      <c r="AB74" s="47">
        <v>1395432.66</v>
      </c>
      <c r="AC74" s="47">
        <v>1395432.66</v>
      </c>
      <c r="AD74" s="47">
        <v>0</v>
      </c>
      <c r="AE74" s="47">
        <v>0</v>
      </c>
      <c r="AF74" s="48">
        <v>1</v>
      </c>
      <c r="AG74" s="47">
        <v>0</v>
      </c>
      <c r="AH74" s="48">
        <v>1</v>
      </c>
      <c r="AI74" s="47">
        <v>0</v>
      </c>
    </row>
    <row r="75" spans="1:35" ht="25.5">
      <c r="A75" s="43" t="s">
        <v>84</v>
      </c>
      <c r="B75" s="44" t="s">
        <v>77</v>
      </c>
      <c r="C75" s="44" t="s">
        <v>89</v>
      </c>
      <c r="D75" s="44" t="s">
        <v>74</v>
      </c>
      <c r="E75" s="44" t="s">
        <v>27</v>
      </c>
      <c r="F75" s="44" t="s">
        <v>27</v>
      </c>
      <c r="G75" s="44"/>
      <c r="H75" s="44"/>
      <c r="I75" s="44"/>
      <c r="J75" s="44"/>
      <c r="K75" s="44"/>
      <c r="L75" s="45">
        <v>0</v>
      </c>
      <c r="M75" s="47">
        <v>1552500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1552500</v>
      </c>
      <c r="T75" s="47">
        <v>0</v>
      </c>
      <c r="U75" s="47">
        <v>1552500</v>
      </c>
      <c r="V75" s="47">
        <v>1495000</v>
      </c>
      <c r="W75" s="47">
        <v>0</v>
      </c>
      <c r="X75" s="47">
        <v>0</v>
      </c>
      <c r="Y75" s="47">
        <v>0</v>
      </c>
      <c r="Z75" s="47">
        <v>0</v>
      </c>
      <c r="AA75" s="47">
        <v>1495000</v>
      </c>
      <c r="AB75" s="47">
        <v>1495000</v>
      </c>
      <c r="AC75" s="47">
        <v>1495000</v>
      </c>
      <c r="AD75" s="47">
        <v>0</v>
      </c>
      <c r="AE75" s="47">
        <v>57500</v>
      </c>
      <c r="AF75" s="48">
        <v>0.96296296296296291</v>
      </c>
      <c r="AG75" s="47">
        <v>0</v>
      </c>
      <c r="AH75" s="48">
        <v>0.96296296296296291</v>
      </c>
      <c r="AI75" s="47">
        <v>0</v>
      </c>
    </row>
    <row r="78" spans="1:35"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</row>
  </sheetData>
  <mergeCells count="39">
    <mergeCell ref="AG6:AG7"/>
    <mergeCell ref="AH6:AH7"/>
    <mergeCell ref="N6:N7"/>
    <mergeCell ref="O6:O7"/>
    <mergeCell ref="P6:P7"/>
    <mergeCell ref="Q6:Q7"/>
    <mergeCell ref="AA6:AA7"/>
    <mergeCell ref="H6:H7"/>
    <mergeCell ref="I6:I7"/>
    <mergeCell ref="J6:J7"/>
    <mergeCell ref="AE6:AE7"/>
    <mergeCell ref="AF6:AF7"/>
    <mergeCell ref="T6:T7"/>
    <mergeCell ref="U6:U7"/>
    <mergeCell ref="V6:V7"/>
    <mergeCell ref="W6:W7"/>
    <mergeCell ref="L6:L7"/>
    <mergeCell ref="M6:M7"/>
    <mergeCell ref="A1:M1"/>
    <mergeCell ref="A2:M2"/>
    <mergeCell ref="A3:AG3"/>
    <mergeCell ref="A4:AG4"/>
    <mergeCell ref="A5:AI5"/>
    <mergeCell ref="AI6:AI7"/>
    <mergeCell ref="AB6:AB7"/>
    <mergeCell ref="AD6:AD7"/>
    <mergeCell ref="K6:K7"/>
    <mergeCell ref="A6:A7"/>
    <mergeCell ref="X6:X7"/>
    <mergeCell ref="Y6:Y7"/>
    <mergeCell ref="Z6:Z7"/>
    <mergeCell ref="R6:R7"/>
    <mergeCell ref="S6:S7"/>
    <mergeCell ref="B6:B7"/>
    <mergeCell ref="C6:C7"/>
    <mergeCell ref="D6:D7"/>
    <mergeCell ref="F6:F7"/>
    <mergeCell ref="G6:G7"/>
    <mergeCell ref="E6:E7"/>
  </mergeCells>
  <pageMargins left="0.78700000000000003" right="0.59" top="0.59" bottom="0.59" header="0.39300000000000002" footer="0.39300000000000002"/>
  <pageSetup paperSize="9" scale="56" fitToHeight="200" orientation="landscape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showGridLines="0" tabSelected="1" workbookViewId="0">
      <pane ySplit="7" topLeftCell="A8" activePane="bottomLeft" state="frozen"/>
      <selection pane="bottomLeft" activeCell="A11" sqref="A11:XFD11"/>
    </sheetView>
  </sheetViews>
  <sheetFormatPr defaultRowHeight="12.75" outlineLevelRow="6"/>
  <cols>
    <col min="1" max="1" width="40" customWidth="1"/>
    <col min="2" max="5" width="7.7109375" customWidth="1"/>
    <col min="6" max="6" width="9.5703125" customWidth="1"/>
    <col min="7" max="7" width="11.140625" customWidth="1"/>
    <col min="8" max="10" width="11.140625" hidden="1" customWidth="1"/>
    <col min="11" max="11" width="13.5703125" hidden="1" customWidth="1"/>
    <col min="12" max="12" width="14.7109375" hidden="1" customWidth="1"/>
    <col min="13" max="13" width="14.7109375" customWidth="1"/>
  </cols>
  <sheetData>
    <row r="1" spans="1:13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.75" customHeight="1">
      <c r="A2" s="127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13" ht="15.75" customHeight="1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3" ht="15.75">
      <c r="A4" s="129" t="s">
        <v>243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</row>
    <row r="5" spans="1:13">
      <c r="A5" s="130" t="s">
        <v>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</row>
    <row r="6" spans="1:13" ht="25.5" customHeight="1">
      <c r="A6" s="134" t="s">
        <v>4</v>
      </c>
      <c r="B6" s="134" t="s">
        <v>5</v>
      </c>
      <c r="C6" s="134" t="s">
        <v>6</v>
      </c>
      <c r="D6" s="134" t="s">
        <v>7</v>
      </c>
      <c r="E6" s="134" t="s">
        <v>8</v>
      </c>
      <c r="F6" s="134" t="s">
        <v>9</v>
      </c>
      <c r="G6" s="134" t="s">
        <v>242</v>
      </c>
      <c r="H6" s="134" t="s">
        <v>11</v>
      </c>
      <c r="I6" s="134" t="s">
        <v>11</v>
      </c>
      <c r="J6" s="134" t="s">
        <v>11</v>
      </c>
      <c r="K6" s="134" t="s">
        <v>11</v>
      </c>
      <c r="L6" s="134" t="s">
        <v>11</v>
      </c>
      <c r="M6" s="134" t="s">
        <v>12</v>
      </c>
    </row>
    <row r="7" spans="1:13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</row>
    <row r="8" spans="1:13" ht="38.25">
      <c r="A8" s="116" t="s">
        <v>241</v>
      </c>
      <c r="B8" s="115" t="s">
        <v>27</v>
      </c>
      <c r="C8" s="115" t="s">
        <v>240</v>
      </c>
      <c r="D8" s="115" t="s">
        <v>26</v>
      </c>
      <c r="E8" s="115" t="s">
        <v>27</v>
      </c>
      <c r="F8" s="115" t="s">
        <v>27</v>
      </c>
      <c r="G8" s="115"/>
      <c r="H8" s="115"/>
      <c r="I8" s="115"/>
      <c r="J8" s="115"/>
      <c r="K8" s="115"/>
      <c r="L8" s="117">
        <v>0</v>
      </c>
      <c r="M8" s="117">
        <v>15191860</v>
      </c>
    </row>
    <row r="9" spans="1:13" ht="51" outlineLevel="1">
      <c r="A9" s="116" t="s">
        <v>239</v>
      </c>
      <c r="B9" s="115" t="s">
        <v>27</v>
      </c>
      <c r="C9" s="115" t="s">
        <v>37</v>
      </c>
      <c r="D9" s="115" t="s">
        <v>26</v>
      </c>
      <c r="E9" s="115" t="s">
        <v>27</v>
      </c>
      <c r="F9" s="115" t="s">
        <v>27</v>
      </c>
      <c r="G9" s="115"/>
      <c r="H9" s="115"/>
      <c r="I9" s="115"/>
      <c r="J9" s="115"/>
      <c r="K9" s="115"/>
      <c r="L9" s="117">
        <v>0</v>
      </c>
      <c r="M9" s="117">
        <v>15116860</v>
      </c>
    </row>
    <row r="10" spans="1:13" ht="63.75" outlineLevel="2">
      <c r="A10" s="116" t="s">
        <v>225</v>
      </c>
      <c r="B10" s="115" t="s">
        <v>27</v>
      </c>
      <c r="C10" s="115" t="s">
        <v>37</v>
      </c>
      <c r="D10" s="115" t="s">
        <v>29</v>
      </c>
      <c r="E10" s="115" t="s">
        <v>27</v>
      </c>
      <c r="F10" s="115" t="s">
        <v>27</v>
      </c>
      <c r="G10" s="115"/>
      <c r="H10" s="115"/>
      <c r="I10" s="115"/>
      <c r="J10" s="115"/>
      <c r="K10" s="115"/>
      <c r="L10" s="117">
        <v>0</v>
      </c>
      <c r="M10" s="117">
        <v>15116860</v>
      </c>
    </row>
    <row r="11" spans="1:13" ht="63.75" outlineLevel="3">
      <c r="A11" s="116" t="s">
        <v>238</v>
      </c>
      <c r="B11" s="115" t="s">
        <v>27</v>
      </c>
      <c r="C11" s="115" t="s">
        <v>37</v>
      </c>
      <c r="D11" s="115" t="s">
        <v>31</v>
      </c>
      <c r="E11" s="115" t="s">
        <v>27</v>
      </c>
      <c r="F11" s="115" t="s">
        <v>27</v>
      </c>
      <c r="G11" s="115"/>
      <c r="H11" s="115"/>
      <c r="I11" s="115"/>
      <c r="J11" s="115"/>
      <c r="K11" s="115"/>
      <c r="L11" s="117">
        <v>0</v>
      </c>
      <c r="M11" s="117">
        <v>15116860</v>
      </c>
    </row>
    <row r="12" spans="1:13" ht="51" outlineLevel="4">
      <c r="A12" s="116" t="s">
        <v>52</v>
      </c>
      <c r="B12" s="115" t="s">
        <v>27</v>
      </c>
      <c r="C12" s="115" t="s">
        <v>37</v>
      </c>
      <c r="D12" s="115" t="s">
        <v>31</v>
      </c>
      <c r="E12" s="115" t="s">
        <v>53</v>
      </c>
      <c r="F12" s="115" t="s">
        <v>27</v>
      </c>
      <c r="G12" s="115"/>
      <c r="H12" s="115"/>
      <c r="I12" s="115"/>
      <c r="J12" s="115"/>
      <c r="K12" s="115"/>
      <c r="L12" s="117">
        <v>0</v>
      </c>
      <c r="M12" s="117">
        <v>9083719</v>
      </c>
    </row>
    <row r="13" spans="1:13" ht="51" outlineLevel="5">
      <c r="A13" s="116" t="s">
        <v>227</v>
      </c>
      <c r="B13" s="115" t="s">
        <v>27</v>
      </c>
      <c r="C13" s="115" t="s">
        <v>37</v>
      </c>
      <c r="D13" s="115" t="s">
        <v>51</v>
      </c>
      <c r="E13" s="115" t="s">
        <v>53</v>
      </c>
      <c r="F13" s="115" t="s">
        <v>27</v>
      </c>
      <c r="G13" s="115"/>
      <c r="H13" s="115"/>
      <c r="I13" s="115"/>
      <c r="J13" s="115"/>
      <c r="K13" s="115"/>
      <c r="L13" s="117">
        <v>0</v>
      </c>
      <c r="M13" s="117">
        <v>9083719</v>
      </c>
    </row>
    <row r="14" spans="1:13" outlineLevel="6">
      <c r="A14" s="116" t="s">
        <v>237</v>
      </c>
      <c r="B14" s="115" t="s">
        <v>24</v>
      </c>
      <c r="C14" s="115" t="s">
        <v>37</v>
      </c>
      <c r="D14" s="115" t="s">
        <v>51</v>
      </c>
      <c r="E14" s="115" t="s">
        <v>53</v>
      </c>
      <c r="F14" s="115" t="s">
        <v>55</v>
      </c>
      <c r="G14" s="115" t="s">
        <v>39</v>
      </c>
      <c r="H14" s="115"/>
      <c r="I14" s="115"/>
      <c r="J14" s="115"/>
      <c r="K14" s="115"/>
      <c r="L14" s="114">
        <v>0</v>
      </c>
      <c r="M14" s="114">
        <v>6976742</v>
      </c>
    </row>
    <row r="15" spans="1:13" ht="25.5" outlineLevel="6">
      <c r="A15" s="116" t="s">
        <v>236</v>
      </c>
      <c r="B15" s="115" t="s">
        <v>24</v>
      </c>
      <c r="C15" s="115" t="s">
        <v>37</v>
      </c>
      <c r="D15" s="115" t="s">
        <v>51</v>
      </c>
      <c r="E15" s="115" t="s">
        <v>53</v>
      </c>
      <c r="F15" s="115" t="s">
        <v>57</v>
      </c>
      <c r="G15" s="115" t="s">
        <v>39</v>
      </c>
      <c r="H15" s="115"/>
      <c r="I15" s="115"/>
      <c r="J15" s="115"/>
      <c r="K15" s="115"/>
      <c r="L15" s="114">
        <v>0</v>
      </c>
      <c r="M15" s="114">
        <v>2106977</v>
      </c>
    </row>
    <row r="16" spans="1:13" ht="38.25" outlineLevel="4">
      <c r="A16" s="116" t="s">
        <v>58</v>
      </c>
      <c r="B16" s="115" t="s">
        <v>27</v>
      </c>
      <c r="C16" s="115" t="s">
        <v>37</v>
      </c>
      <c r="D16" s="115" t="s">
        <v>31</v>
      </c>
      <c r="E16" s="115" t="s">
        <v>59</v>
      </c>
      <c r="F16" s="115" t="s">
        <v>27</v>
      </c>
      <c r="G16" s="115"/>
      <c r="H16" s="115"/>
      <c r="I16" s="115"/>
      <c r="J16" s="115"/>
      <c r="K16" s="115"/>
      <c r="L16" s="117">
        <v>0</v>
      </c>
      <c r="M16" s="117">
        <v>95600</v>
      </c>
    </row>
    <row r="17" spans="1:13" ht="51" outlineLevel="5">
      <c r="A17" s="116" t="s">
        <v>227</v>
      </c>
      <c r="B17" s="115" t="s">
        <v>27</v>
      </c>
      <c r="C17" s="115" t="s">
        <v>37</v>
      </c>
      <c r="D17" s="115" t="s">
        <v>51</v>
      </c>
      <c r="E17" s="115" t="s">
        <v>59</v>
      </c>
      <c r="F17" s="115" t="s">
        <v>27</v>
      </c>
      <c r="G17" s="115"/>
      <c r="H17" s="115"/>
      <c r="I17" s="115"/>
      <c r="J17" s="115"/>
      <c r="K17" s="115"/>
      <c r="L17" s="117">
        <v>0</v>
      </c>
      <c r="M17" s="117">
        <v>95600</v>
      </c>
    </row>
    <row r="18" spans="1:13" outlineLevel="6">
      <c r="A18" s="116" t="s">
        <v>235</v>
      </c>
      <c r="B18" s="115" t="s">
        <v>24</v>
      </c>
      <c r="C18" s="115" t="s">
        <v>37</v>
      </c>
      <c r="D18" s="115" t="s">
        <v>51</v>
      </c>
      <c r="E18" s="115" t="s">
        <v>59</v>
      </c>
      <c r="F18" s="115" t="s">
        <v>61</v>
      </c>
      <c r="G18" s="115" t="s">
        <v>39</v>
      </c>
      <c r="H18" s="115"/>
      <c r="I18" s="115"/>
      <c r="J18" s="115"/>
      <c r="K18" s="115"/>
      <c r="L18" s="114">
        <v>0</v>
      </c>
      <c r="M18" s="114">
        <v>21000</v>
      </c>
    </row>
    <row r="19" spans="1:13" outlineLevel="6">
      <c r="A19" s="116" t="s">
        <v>233</v>
      </c>
      <c r="B19" s="115" t="s">
        <v>24</v>
      </c>
      <c r="C19" s="115" t="s">
        <v>37</v>
      </c>
      <c r="D19" s="115" t="s">
        <v>51</v>
      </c>
      <c r="E19" s="115" t="s">
        <v>59</v>
      </c>
      <c r="F19" s="115" t="s">
        <v>63</v>
      </c>
      <c r="G19" s="115" t="s">
        <v>39</v>
      </c>
      <c r="H19" s="115"/>
      <c r="I19" s="115"/>
      <c r="J19" s="115"/>
      <c r="K19" s="115"/>
      <c r="L19" s="114">
        <v>0</v>
      </c>
      <c r="M19" s="114">
        <v>38600</v>
      </c>
    </row>
    <row r="20" spans="1:13" outlineLevel="6">
      <c r="A20" s="116" t="s">
        <v>222</v>
      </c>
      <c r="B20" s="115" t="s">
        <v>24</v>
      </c>
      <c r="C20" s="115" t="s">
        <v>37</v>
      </c>
      <c r="D20" s="115" t="s">
        <v>51</v>
      </c>
      <c r="E20" s="115" t="s">
        <v>59</v>
      </c>
      <c r="F20" s="115" t="s">
        <v>45</v>
      </c>
      <c r="G20" s="115" t="s">
        <v>39</v>
      </c>
      <c r="H20" s="115"/>
      <c r="I20" s="115"/>
      <c r="J20" s="115"/>
      <c r="K20" s="115"/>
      <c r="L20" s="114">
        <v>0</v>
      </c>
      <c r="M20" s="114">
        <v>36000</v>
      </c>
    </row>
    <row r="21" spans="1:13" ht="51" outlineLevel="4">
      <c r="A21" s="116" t="s">
        <v>34</v>
      </c>
      <c r="B21" s="115" t="s">
        <v>27</v>
      </c>
      <c r="C21" s="115" t="s">
        <v>37</v>
      </c>
      <c r="D21" s="115" t="s">
        <v>31</v>
      </c>
      <c r="E21" s="115" t="s">
        <v>35</v>
      </c>
      <c r="F21" s="115" t="s">
        <v>27</v>
      </c>
      <c r="G21" s="115"/>
      <c r="H21" s="115"/>
      <c r="I21" s="115"/>
      <c r="J21" s="115"/>
      <c r="K21" s="115"/>
      <c r="L21" s="117">
        <v>0</v>
      </c>
      <c r="M21" s="117">
        <v>5934141</v>
      </c>
    </row>
    <row r="22" spans="1:13" ht="89.25" outlineLevel="5">
      <c r="A22" s="116" t="s">
        <v>228</v>
      </c>
      <c r="B22" s="115" t="s">
        <v>27</v>
      </c>
      <c r="C22" s="115" t="s">
        <v>37</v>
      </c>
      <c r="D22" s="115" t="s">
        <v>33</v>
      </c>
      <c r="E22" s="115" t="s">
        <v>35</v>
      </c>
      <c r="F22" s="115" t="s">
        <v>27</v>
      </c>
      <c r="G22" s="115"/>
      <c r="H22" s="115"/>
      <c r="I22" s="115"/>
      <c r="J22" s="115"/>
      <c r="K22" s="115"/>
      <c r="L22" s="117">
        <v>0</v>
      </c>
      <c r="M22" s="117">
        <v>4574270</v>
      </c>
    </row>
    <row r="23" spans="1:13" outlineLevel="6">
      <c r="A23" s="116" t="s">
        <v>234</v>
      </c>
      <c r="B23" s="115" t="s">
        <v>24</v>
      </c>
      <c r="C23" s="115" t="s">
        <v>37</v>
      </c>
      <c r="D23" s="115" t="s">
        <v>33</v>
      </c>
      <c r="E23" s="115" t="s">
        <v>35</v>
      </c>
      <c r="F23" s="115" t="s">
        <v>38</v>
      </c>
      <c r="G23" s="115" t="s">
        <v>39</v>
      </c>
      <c r="H23" s="115"/>
      <c r="I23" s="115"/>
      <c r="J23" s="115"/>
      <c r="K23" s="115"/>
      <c r="L23" s="114">
        <v>0</v>
      </c>
      <c r="M23" s="114">
        <v>699209</v>
      </c>
    </row>
    <row r="24" spans="1:13" outlineLevel="6">
      <c r="A24" s="116" t="s">
        <v>232</v>
      </c>
      <c r="B24" s="115" t="s">
        <v>24</v>
      </c>
      <c r="C24" s="115" t="s">
        <v>37</v>
      </c>
      <c r="D24" s="115" t="s">
        <v>33</v>
      </c>
      <c r="E24" s="115" t="s">
        <v>35</v>
      </c>
      <c r="F24" s="115" t="s">
        <v>41</v>
      </c>
      <c r="G24" s="115" t="s">
        <v>39</v>
      </c>
      <c r="H24" s="115"/>
      <c r="I24" s="115"/>
      <c r="J24" s="115"/>
      <c r="K24" s="115"/>
      <c r="L24" s="114">
        <v>0</v>
      </c>
      <c r="M24" s="114">
        <v>647222</v>
      </c>
    </row>
    <row r="25" spans="1:13" ht="25.5" outlineLevel="6">
      <c r="A25" s="116" t="s">
        <v>231</v>
      </c>
      <c r="B25" s="115" t="s">
        <v>24</v>
      </c>
      <c r="C25" s="115" t="s">
        <v>37</v>
      </c>
      <c r="D25" s="115" t="s">
        <v>33</v>
      </c>
      <c r="E25" s="115" t="s">
        <v>35</v>
      </c>
      <c r="F25" s="115" t="s">
        <v>43</v>
      </c>
      <c r="G25" s="115" t="s">
        <v>39</v>
      </c>
      <c r="H25" s="115"/>
      <c r="I25" s="115"/>
      <c r="J25" s="115"/>
      <c r="K25" s="115"/>
      <c r="L25" s="114">
        <v>0</v>
      </c>
      <c r="M25" s="114">
        <v>2332758</v>
      </c>
    </row>
    <row r="26" spans="1:13" outlineLevel="6">
      <c r="A26" s="116" t="s">
        <v>222</v>
      </c>
      <c r="B26" s="115" t="s">
        <v>24</v>
      </c>
      <c r="C26" s="115" t="s">
        <v>37</v>
      </c>
      <c r="D26" s="115" t="s">
        <v>33</v>
      </c>
      <c r="E26" s="115" t="s">
        <v>35</v>
      </c>
      <c r="F26" s="115" t="s">
        <v>45</v>
      </c>
      <c r="G26" s="115" t="s">
        <v>39</v>
      </c>
      <c r="H26" s="115"/>
      <c r="I26" s="115"/>
      <c r="J26" s="115"/>
      <c r="K26" s="115"/>
      <c r="L26" s="114">
        <v>0</v>
      </c>
      <c r="M26" s="114">
        <v>693591</v>
      </c>
    </row>
    <row r="27" spans="1:13" ht="25.5" outlineLevel="6">
      <c r="A27" s="116" t="s">
        <v>230</v>
      </c>
      <c r="B27" s="115" t="s">
        <v>24</v>
      </c>
      <c r="C27" s="115" t="s">
        <v>37</v>
      </c>
      <c r="D27" s="115" t="s">
        <v>33</v>
      </c>
      <c r="E27" s="115" t="s">
        <v>35</v>
      </c>
      <c r="F27" s="115" t="s">
        <v>49</v>
      </c>
      <c r="G27" s="115" t="s">
        <v>39</v>
      </c>
      <c r="H27" s="115"/>
      <c r="I27" s="115"/>
      <c r="J27" s="115"/>
      <c r="K27" s="115"/>
      <c r="L27" s="114">
        <v>0</v>
      </c>
      <c r="M27" s="114">
        <v>201490</v>
      </c>
    </row>
    <row r="28" spans="1:13" ht="51" outlineLevel="5">
      <c r="A28" s="116" t="s">
        <v>227</v>
      </c>
      <c r="B28" s="115" t="s">
        <v>27</v>
      </c>
      <c r="C28" s="115" t="s">
        <v>37</v>
      </c>
      <c r="D28" s="115" t="s">
        <v>51</v>
      </c>
      <c r="E28" s="115" t="s">
        <v>35</v>
      </c>
      <c r="F28" s="115" t="s">
        <v>27</v>
      </c>
      <c r="G28" s="115"/>
      <c r="H28" s="115"/>
      <c r="I28" s="115"/>
      <c r="J28" s="115"/>
      <c r="K28" s="115"/>
      <c r="L28" s="117">
        <v>0</v>
      </c>
      <c r="M28" s="117">
        <v>1359871</v>
      </c>
    </row>
    <row r="29" spans="1:13" outlineLevel="6">
      <c r="A29" s="116" t="s">
        <v>234</v>
      </c>
      <c r="B29" s="115" t="s">
        <v>24</v>
      </c>
      <c r="C29" s="115" t="s">
        <v>37</v>
      </c>
      <c r="D29" s="115" t="s">
        <v>51</v>
      </c>
      <c r="E29" s="115" t="s">
        <v>35</v>
      </c>
      <c r="F29" s="115" t="s">
        <v>38</v>
      </c>
      <c r="G29" s="115" t="s">
        <v>39</v>
      </c>
      <c r="H29" s="115"/>
      <c r="I29" s="115"/>
      <c r="J29" s="115"/>
      <c r="K29" s="115"/>
      <c r="L29" s="114">
        <v>0</v>
      </c>
      <c r="M29" s="114">
        <v>411330</v>
      </c>
    </row>
    <row r="30" spans="1:13" outlineLevel="6">
      <c r="A30" s="116" t="s">
        <v>233</v>
      </c>
      <c r="B30" s="115" t="s">
        <v>24</v>
      </c>
      <c r="C30" s="115" t="s">
        <v>37</v>
      </c>
      <c r="D30" s="115" t="s">
        <v>51</v>
      </c>
      <c r="E30" s="115" t="s">
        <v>35</v>
      </c>
      <c r="F30" s="115" t="s">
        <v>63</v>
      </c>
      <c r="G30" s="115" t="s">
        <v>39</v>
      </c>
      <c r="H30" s="115"/>
      <c r="I30" s="115"/>
      <c r="J30" s="115"/>
      <c r="K30" s="115"/>
      <c r="L30" s="114">
        <v>0</v>
      </c>
      <c r="M30" s="114">
        <v>25200</v>
      </c>
    </row>
    <row r="31" spans="1:13" outlineLevel="6">
      <c r="A31" s="116" t="s">
        <v>232</v>
      </c>
      <c r="B31" s="115" t="s">
        <v>24</v>
      </c>
      <c r="C31" s="115" t="s">
        <v>37</v>
      </c>
      <c r="D31" s="115" t="s">
        <v>51</v>
      </c>
      <c r="E31" s="115" t="s">
        <v>35</v>
      </c>
      <c r="F31" s="115" t="s">
        <v>41</v>
      </c>
      <c r="G31" s="115" t="s">
        <v>39</v>
      </c>
      <c r="H31" s="115"/>
      <c r="I31" s="115"/>
      <c r="J31" s="115"/>
      <c r="K31" s="115"/>
      <c r="L31" s="114">
        <v>0</v>
      </c>
      <c r="M31" s="114">
        <v>203176</v>
      </c>
    </row>
    <row r="32" spans="1:13" ht="25.5" outlineLevel="6">
      <c r="A32" s="116" t="s">
        <v>231</v>
      </c>
      <c r="B32" s="115" t="s">
        <v>24</v>
      </c>
      <c r="C32" s="115" t="s">
        <v>37</v>
      </c>
      <c r="D32" s="115" t="s">
        <v>51</v>
      </c>
      <c r="E32" s="115" t="s">
        <v>35</v>
      </c>
      <c r="F32" s="115" t="s">
        <v>43</v>
      </c>
      <c r="G32" s="115" t="s">
        <v>39</v>
      </c>
      <c r="H32" s="115"/>
      <c r="I32" s="115"/>
      <c r="J32" s="115"/>
      <c r="K32" s="115"/>
      <c r="L32" s="114">
        <v>0</v>
      </c>
      <c r="M32" s="114">
        <v>193314</v>
      </c>
    </row>
    <row r="33" spans="1:13" outlineLevel="6">
      <c r="A33" s="116" t="s">
        <v>222</v>
      </c>
      <c r="B33" s="115" t="s">
        <v>24</v>
      </c>
      <c r="C33" s="115" t="s">
        <v>37</v>
      </c>
      <c r="D33" s="115" t="s">
        <v>51</v>
      </c>
      <c r="E33" s="115" t="s">
        <v>35</v>
      </c>
      <c r="F33" s="115" t="s">
        <v>45</v>
      </c>
      <c r="G33" s="115" t="s">
        <v>39</v>
      </c>
      <c r="H33" s="115"/>
      <c r="I33" s="115"/>
      <c r="J33" s="115"/>
      <c r="K33" s="115"/>
      <c r="L33" s="114">
        <v>0</v>
      </c>
      <c r="M33" s="114">
        <v>247125</v>
      </c>
    </row>
    <row r="34" spans="1:13" ht="25.5" outlineLevel="6">
      <c r="A34" s="116" t="s">
        <v>230</v>
      </c>
      <c r="B34" s="115" t="s">
        <v>24</v>
      </c>
      <c r="C34" s="115" t="s">
        <v>37</v>
      </c>
      <c r="D34" s="115" t="s">
        <v>51</v>
      </c>
      <c r="E34" s="115" t="s">
        <v>35</v>
      </c>
      <c r="F34" s="115" t="s">
        <v>49</v>
      </c>
      <c r="G34" s="115" t="s">
        <v>39</v>
      </c>
      <c r="H34" s="115"/>
      <c r="I34" s="115"/>
      <c r="J34" s="115"/>
      <c r="K34" s="115"/>
      <c r="L34" s="114">
        <v>0</v>
      </c>
      <c r="M34" s="114">
        <v>279726</v>
      </c>
    </row>
    <row r="35" spans="1:13" outlineLevel="4">
      <c r="A35" s="116" t="s">
        <v>229</v>
      </c>
      <c r="B35" s="115" t="s">
        <v>27</v>
      </c>
      <c r="C35" s="115" t="s">
        <v>37</v>
      </c>
      <c r="D35" s="115" t="s">
        <v>31</v>
      </c>
      <c r="E35" s="115" t="s">
        <v>65</v>
      </c>
      <c r="F35" s="115" t="s">
        <v>27</v>
      </c>
      <c r="G35" s="115"/>
      <c r="H35" s="115"/>
      <c r="I35" s="115"/>
      <c r="J35" s="115"/>
      <c r="K35" s="115"/>
      <c r="L35" s="117">
        <v>0</v>
      </c>
      <c r="M35" s="117">
        <v>3400</v>
      </c>
    </row>
    <row r="36" spans="1:13" ht="89.25" outlineLevel="5">
      <c r="A36" s="116" t="s">
        <v>228</v>
      </c>
      <c r="B36" s="115" t="s">
        <v>27</v>
      </c>
      <c r="C36" s="115" t="s">
        <v>37</v>
      </c>
      <c r="D36" s="115" t="s">
        <v>33</v>
      </c>
      <c r="E36" s="115" t="s">
        <v>65</v>
      </c>
      <c r="F36" s="115" t="s">
        <v>27</v>
      </c>
      <c r="G36" s="115"/>
      <c r="H36" s="115"/>
      <c r="I36" s="115"/>
      <c r="J36" s="115"/>
      <c r="K36" s="115"/>
      <c r="L36" s="117">
        <v>0</v>
      </c>
      <c r="M36" s="117">
        <v>2400</v>
      </c>
    </row>
    <row r="37" spans="1:13" outlineLevel="6">
      <c r="A37" s="116" t="s">
        <v>221</v>
      </c>
      <c r="B37" s="115" t="s">
        <v>24</v>
      </c>
      <c r="C37" s="115" t="s">
        <v>37</v>
      </c>
      <c r="D37" s="115" t="s">
        <v>33</v>
      </c>
      <c r="E37" s="115" t="s">
        <v>65</v>
      </c>
      <c r="F37" s="115" t="s">
        <v>67</v>
      </c>
      <c r="G37" s="115" t="s">
        <v>39</v>
      </c>
      <c r="H37" s="115"/>
      <c r="I37" s="115"/>
      <c r="J37" s="115"/>
      <c r="K37" s="115"/>
      <c r="L37" s="114">
        <v>0</v>
      </c>
      <c r="M37" s="114">
        <v>2400</v>
      </c>
    </row>
    <row r="38" spans="1:13" ht="51" outlineLevel="5">
      <c r="A38" s="116" t="s">
        <v>227</v>
      </c>
      <c r="B38" s="115" t="s">
        <v>27</v>
      </c>
      <c r="C38" s="115" t="s">
        <v>37</v>
      </c>
      <c r="D38" s="115" t="s">
        <v>51</v>
      </c>
      <c r="E38" s="115" t="s">
        <v>65</v>
      </c>
      <c r="F38" s="115" t="s">
        <v>27</v>
      </c>
      <c r="G38" s="115"/>
      <c r="H38" s="115"/>
      <c r="I38" s="115"/>
      <c r="J38" s="115"/>
      <c r="K38" s="115"/>
      <c r="L38" s="117">
        <v>0</v>
      </c>
      <c r="M38" s="117">
        <v>1000</v>
      </c>
    </row>
    <row r="39" spans="1:13" outlineLevel="6">
      <c r="A39" s="116" t="s">
        <v>221</v>
      </c>
      <c r="B39" s="115" t="s">
        <v>24</v>
      </c>
      <c r="C39" s="115" t="s">
        <v>37</v>
      </c>
      <c r="D39" s="115" t="s">
        <v>51</v>
      </c>
      <c r="E39" s="115" t="s">
        <v>65</v>
      </c>
      <c r="F39" s="115" t="s">
        <v>67</v>
      </c>
      <c r="G39" s="115" t="s">
        <v>39</v>
      </c>
      <c r="H39" s="115"/>
      <c r="I39" s="115"/>
      <c r="J39" s="115"/>
      <c r="K39" s="115"/>
      <c r="L39" s="114">
        <v>0</v>
      </c>
      <c r="M39" s="114">
        <v>1000</v>
      </c>
    </row>
    <row r="40" spans="1:13" ht="38.25" outlineLevel="1">
      <c r="A40" s="116" t="s">
        <v>226</v>
      </c>
      <c r="B40" s="115" t="s">
        <v>27</v>
      </c>
      <c r="C40" s="115" t="s">
        <v>72</v>
      </c>
      <c r="D40" s="115" t="s">
        <v>26</v>
      </c>
      <c r="E40" s="115" t="s">
        <v>27</v>
      </c>
      <c r="F40" s="115" t="s">
        <v>27</v>
      </c>
      <c r="G40" s="115"/>
      <c r="H40" s="115"/>
      <c r="I40" s="115"/>
      <c r="J40" s="115"/>
      <c r="K40" s="115"/>
      <c r="L40" s="117">
        <v>0</v>
      </c>
      <c r="M40" s="117">
        <v>75000</v>
      </c>
    </row>
    <row r="41" spans="1:13" ht="63.75" outlineLevel="2">
      <c r="A41" s="116" t="s">
        <v>225</v>
      </c>
      <c r="B41" s="115" t="s">
        <v>27</v>
      </c>
      <c r="C41" s="115" t="s">
        <v>72</v>
      </c>
      <c r="D41" s="115" t="s">
        <v>29</v>
      </c>
      <c r="E41" s="115" t="s">
        <v>27</v>
      </c>
      <c r="F41" s="115" t="s">
        <v>27</v>
      </c>
      <c r="G41" s="115"/>
      <c r="H41" s="115"/>
      <c r="I41" s="115"/>
      <c r="J41" s="115"/>
      <c r="K41" s="115"/>
      <c r="L41" s="117">
        <v>0</v>
      </c>
      <c r="M41" s="117">
        <v>75000</v>
      </c>
    </row>
    <row r="42" spans="1:13" ht="51" outlineLevel="3">
      <c r="A42" s="116" t="s">
        <v>224</v>
      </c>
      <c r="B42" s="115" t="s">
        <v>27</v>
      </c>
      <c r="C42" s="115" t="s">
        <v>72</v>
      </c>
      <c r="D42" s="115" t="s">
        <v>69</v>
      </c>
      <c r="E42" s="115" t="s">
        <v>27</v>
      </c>
      <c r="F42" s="115" t="s">
        <v>27</v>
      </c>
      <c r="G42" s="115"/>
      <c r="H42" s="115"/>
      <c r="I42" s="115"/>
      <c r="J42" s="115"/>
      <c r="K42" s="115"/>
      <c r="L42" s="117">
        <v>0</v>
      </c>
      <c r="M42" s="117">
        <v>75000</v>
      </c>
    </row>
    <row r="43" spans="1:13" ht="51" outlineLevel="4">
      <c r="A43" s="116" t="s">
        <v>34</v>
      </c>
      <c r="B43" s="115" t="s">
        <v>27</v>
      </c>
      <c r="C43" s="115" t="s">
        <v>72</v>
      </c>
      <c r="D43" s="115" t="s">
        <v>69</v>
      </c>
      <c r="E43" s="115" t="s">
        <v>35</v>
      </c>
      <c r="F43" s="115" t="s">
        <v>27</v>
      </c>
      <c r="G43" s="115"/>
      <c r="H43" s="115"/>
      <c r="I43" s="115"/>
      <c r="J43" s="115"/>
      <c r="K43" s="115"/>
      <c r="L43" s="117">
        <v>0</v>
      </c>
      <c r="M43" s="117">
        <v>75000</v>
      </c>
    </row>
    <row r="44" spans="1:13" ht="25.5" outlineLevel="5">
      <c r="A44" s="116" t="s">
        <v>223</v>
      </c>
      <c r="B44" s="115" t="s">
        <v>27</v>
      </c>
      <c r="C44" s="115" t="s">
        <v>72</v>
      </c>
      <c r="D44" s="115" t="s">
        <v>71</v>
      </c>
      <c r="E44" s="115" t="s">
        <v>35</v>
      </c>
      <c r="F44" s="115" t="s">
        <v>27</v>
      </c>
      <c r="G44" s="115"/>
      <c r="H44" s="115"/>
      <c r="I44" s="115"/>
      <c r="J44" s="115"/>
      <c r="K44" s="115"/>
      <c r="L44" s="117">
        <v>0</v>
      </c>
      <c r="M44" s="117">
        <v>75000</v>
      </c>
    </row>
    <row r="45" spans="1:13" outlineLevel="6">
      <c r="A45" s="116" t="s">
        <v>222</v>
      </c>
      <c r="B45" s="115" t="s">
        <v>24</v>
      </c>
      <c r="C45" s="115" t="s">
        <v>72</v>
      </c>
      <c r="D45" s="115" t="s">
        <v>71</v>
      </c>
      <c r="E45" s="115" t="s">
        <v>35</v>
      </c>
      <c r="F45" s="115" t="s">
        <v>45</v>
      </c>
      <c r="G45" s="115" t="s">
        <v>39</v>
      </c>
      <c r="H45" s="115"/>
      <c r="I45" s="115"/>
      <c r="J45" s="115"/>
      <c r="K45" s="115"/>
      <c r="L45" s="114">
        <v>0</v>
      </c>
      <c r="M45" s="114">
        <v>25000</v>
      </c>
    </row>
    <row r="46" spans="1:13" outlineLevel="6">
      <c r="A46" s="116" t="s">
        <v>221</v>
      </c>
      <c r="B46" s="115" t="s">
        <v>24</v>
      </c>
      <c r="C46" s="115" t="s">
        <v>72</v>
      </c>
      <c r="D46" s="115" t="s">
        <v>71</v>
      </c>
      <c r="E46" s="115" t="s">
        <v>35</v>
      </c>
      <c r="F46" s="115" t="s">
        <v>67</v>
      </c>
      <c r="G46" s="115" t="s">
        <v>39</v>
      </c>
      <c r="H46" s="115"/>
      <c r="I46" s="115"/>
      <c r="J46" s="115"/>
      <c r="K46" s="115"/>
      <c r="L46" s="114">
        <v>0</v>
      </c>
      <c r="M46" s="114">
        <v>50000</v>
      </c>
    </row>
    <row r="47" spans="1:13">
      <c r="A47" s="131" t="s">
        <v>200</v>
      </c>
      <c r="B47" s="132"/>
      <c r="C47" s="132"/>
      <c r="D47" s="132"/>
      <c r="E47" s="132"/>
      <c r="F47" s="132"/>
      <c r="G47" s="132"/>
      <c r="H47" s="132"/>
      <c r="I47" s="132"/>
      <c r="J47" s="132"/>
      <c r="K47" s="133"/>
      <c r="L47" s="113">
        <v>0</v>
      </c>
      <c r="M47" s="113">
        <v>15191860</v>
      </c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36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</row>
  </sheetData>
  <mergeCells count="20">
    <mergeCell ref="A1:M1"/>
    <mergeCell ref="A2:M2"/>
    <mergeCell ref="A3:M3"/>
    <mergeCell ref="A4:M4"/>
    <mergeCell ref="A5:M5"/>
    <mergeCell ref="A47:K47"/>
    <mergeCell ref="L6:L7"/>
    <mergeCell ref="M6:M7"/>
    <mergeCell ref="A49:M49"/>
    <mergeCell ref="F6:F7"/>
    <mergeCell ref="G6:G7"/>
    <mergeCell ref="H6:H7"/>
    <mergeCell ref="I6:I7"/>
    <mergeCell ref="J6:J7"/>
    <mergeCell ref="K6:K7"/>
    <mergeCell ref="B6:B7"/>
    <mergeCell ref="C6:C7"/>
    <mergeCell ref="D6:D7"/>
    <mergeCell ref="E6:E7"/>
    <mergeCell ref="A6:A7"/>
  </mergeCells>
  <pageMargins left="0.78700000000000003" right="0.59" top="0.59" bottom="0.59" header="0.39300000000000002" footer="0.39300000000000002"/>
  <pageSetup paperSize="9" fitToHeight="200" orientation="landscape" blackAndWhite="1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</sheetPr>
  <dimension ref="A1:R26"/>
  <sheetViews>
    <sheetView view="pageBreakPreview" zoomScale="90" zoomScaleNormal="100" zoomScaleSheetLayoutView="90" workbookViewId="0">
      <pane ySplit="8" topLeftCell="A9" activePane="bottomLeft" state="frozen"/>
      <selection pane="bottomLeft" activeCell="G18" sqref="G18"/>
    </sheetView>
  </sheetViews>
  <sheetFormatPr defaultRowHeight="15"/>
  <cols>
    <col min="1" max="1" width="5.7109375" style="52" bestFit="1" customWidth="1"/>
    <col min="2" max="2" width="23.85546875" style="51" customWidth="1"/>
    <col min="3" max="3" width="10.28515625" style="51" customWidth="1"/>
    <col min="4" max="4" width="10.85546875" style="51" customWidth="1"/>
    <col min="5" max="5" width="13.28515625" style="51" bestFit="1" customWidth="1"/>
    <col min="6" max="6" width="13.28515625" style="52" bestFit="1" customWidth="1"/>
    <col min="7" max="7" width="13.28515625" style="51" bestFit="1" customWidth="1"/>
    <col min="8" max="11" width="12.140625" style="52" bestFit="1" customWidth="1"/>
    <col min="12" max="12" width="13.28515625" style="52" bestFit="1" customWidth="1"/>
    <col min="13" max="13" width="12.140625" style="52" bestFit="1" customWidth="1"/>
    <col min="14" max="14" width="13.28515625" style="51" bestFit="1" customWidth="1"/>
    <col min="15" max="15" width="10.140625" style="51" customWidth="1"/>
    <col min="16" max="17" width="13.28515625" style="51" bestFit="1" customWidth="1"/>
    <col min="18" max="18" width="17.42578125" style="51" customWidth="1"/>
    <col min="19" max="20" width="9.140625" style="51"/>
    <col min="21" max="21" width="11.42578125" style="51" bestFit="1" customWidth="1"/>
    <col min="22" max="16384" width="9.140625" style="51"/>
  </cols>
  <sheetData>
    <row r="1" spans="1:18">
      <c r="N1" s="139" t="s">
        <v>148</v>
      </c>
      <c r="O1" s="139"/>
      <c r="P1" s="139"/>
      <c r="Q1" s="139"/>
      <c r="R1" s="139"/>
    </row>
    <row r="2" spans="1:18" ht="42.75" customHeight="1">
      <c r="N2" s="139" t="s">
        <v>147</v>
      </c>
      <c r="O2" s="139"/>
      <c r="P2" s="139"/>
      <c r="Q2" s="139"/>
      <c r="R2" s="139"/>
    </row>
    <row r="3" spans="1:18" ht="15.75" customHeight="1">
      <c r="P3" s="70"/>
      <c r="Q3" s="70"/>
      <c r="R3" s="70"/>
    </row>
    <row r="4" spans="1:18" ht="30.75" customHeight="1">
      <c r="A4" s="140" t="s">
        <v>146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</row>
    <row r="5" spans="1:18">
      <c r="H5" s="141" t="s">
        <v>194</v>
      </c>
      <c r="I5" s="141"/>
      <c r="J5" s="141"/>
      <c r="K5" s="141"/>
    </row>
    <row r="6" spans="1:18" s="52" customFormat="1" ht="46.5" customHeight="1">
      <c r="A6" s="137" t="s">
        <v>145</v>
      </c>
      <c r="B6" s="137" t="s">
        <v>144</v>
      </c>
      <c r="C6" s="137" t="s">
        <v>143</v>
      </c>
      <c r="D6" s="137" t="s">
        <v>142</v>
      </c>
      <c r="E6" s="137" t="s">
        <v>141</v>
      </c>
      <c r="F6" s="137"/>
      <c r="G6" s="137"/>
      <c r="H6" s="137" t="s">
        <v>140</v>
      </c>
      <c r="I6" s="137"/>
      <c r="J6" s="137"/>
      <c r="K6" s="137"/>
      <c r="L6" s="137"/>
      <c r="M6" s="137"/>
      <c r="N6" s="137"/>
      <c r="O6" s="137"/>
      <c r="P6" s="137" t="s">
        <v>139</v>
      </c>
      <c r="Q6" s="137"/>
      <c r="R6" s="137" t="s">
        <v>138</v>
      </c>
    </row>
    <row r="7" spans="1:18" s="52" customFormat="1" ht="46.5" customHeight="1">
      <c r="A7" s="137"/>
      <c r="B7" s="137"/>
      <c r="C7" s="137"/>
      <c r="D7" s="137"/>
      <c r="E7" s="60" t="s">
        <v>137</v>
      </c>
      <c r="F7" s="137" t="s">
        <v>136</v>
      </c>
      <c r="G7" s="137"/>
      <c r="H7" s="137" t="s">
        <v>135</v>
      </c>
      <c r="I7" s="137"/>
      <c r="J7" s="137" t="s">
        <v>134</v>
      </c>
      <c r="K7" s="137"/>
      <c r="L7" s="137" t="s">
        <v>133</v>
      </c>
      <c r="M7" s="137"/>
      <c r="N7" s="137" t="s">
        <v>132</v>
      </c>
      <c r="O7" s="137"/>
      <c r="P7" s="137" t="s">
        <v>131</v>
      </c>
      <c r="Q7" s="137" t="s">
        <v>130</v>
      </c>
      <c r="R7" s="137"/>
    </row>
    <row r="8" spans="1:18" s="52" customFormat="1" ht="46.5" customHeight="1">
      <c r="A8" s="137"/>
      <c r="B8" s="137"/>
      <c r="C8" s="137"/>
      <c r="D8" s="137"/>
      <c r="E8" s="60" t="s">
        <v>128</v>
      </c>
      <c r="F8" s="60" t="s">
        <v>129</v>
      </c>
      <c r="G8" s="60" t="s">
        <v>128</v>
      </c>
      <c r="H8" s="60" t="s">
        <v>129</v>
      </c>
      <c r="I8" s="60" t="s">
        <v>128</v>
      </c>
      <c r="J8" s="60" t="s">
        <v>129</v>
      </c>
      <c r="K8" s="60" t="s">
        <v>128</v>
      </c>
      <c r="L8" s="60" t="s">
        <v>129</v>
      </c>
      <c r="M8" s="60" t="s">
        <v>128</v>
      </c>
      <c r="N8" s="60" t="s">
        <v>129</v>
      </c>
      <c r="O8" s="60" t="s">
        <v>128</v>
      </c>
      <c r="P8" s="137"/>
      <c r="Q8" s="137"/>
      <c r="R8" s="137"/>
    </row>
    <row r="9" spans="1:18">
      <c r="A9" s="60" t="s">
        <v>127</v>
      </c>
      <c r="B9" s="144" t="s">
        <v>126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</row>
    <row r="10" spans="1:18" ht="60">
      <c r="A10" s="60"/>
      <c r="B10" s="69" t="s">
        <v>125</v>
      </c>
      <c r="C10" s="101" t="s">
        <v>110</v>
      </c>
      <c r="D10" s="59" t="s">
        <v>102</v>
      </c>
      <c r="E10" s="61">
        <v>35.200000000000003</v>
      </c>
      <c r="F10" s="61">
        <v>51.4</v>
      </c>
      <c r="G10" s="61">
        <v>51.4</v>
      </c>
      <c r="H10" s="63">
        <v>16.899999999999999</v>
      </c>
      <c r="I10" s="63">
        <v>18.010000000000002</v>
      </c>
      <c r="J10" s="63">
        <v>33.799999999999997</v>
      </c>
      <c r="K10" s="63">
        <v>36.22</v>
      </c>
      <c r="L10" s="63">
        <v>50.7</v>
      </c>
      <c r="M10" s="63">
        <v>53.89</v>
      </c>
      <c r="N10" s="63">
        <v>67.599999999999994</v>
      </c>
      <c r="O10" s="63">
        <v>67.599999999999994</v>
      </c>
      <c r="P10" s="61">
        <v>83.8</v>
      </c>
      <c r="Q10" s="61">
        <v>100</v>
      </c>
      <c r="R10" s="57"/>
    </row>
    <row r="11" spans="1:18" ht="47.25">
      <c r="A11" s="60"/>
      <c r="B11" s="62" t="s">
        <v>124</v>
      </c>
      <c r="C11" s="101" t="s">
        <v>110</v>
      </c>
      <c r="D11" s="59" t="s">
        <v>102</v>
      </c>
      <c r="E11" s="61">
        <v>100</v>
      </c>
      <c r="F11" s="61">
        <v>100</v>
      </c>
      <c r="G11" s="61">
        <v>100</v>
      </c>
      <c r="H11" s="61">
        <v>100</v>
      </c>
      <c r="I11" s="61">
        <v>100</v>
      </c>
      <c r="J11" s="61">
        <v>100</v>
      </c>
      <c r="K11" s="61">
        <v>100</v>
      </c>
      <c r="L11" s="61">
        <v>100</v>
      </c>
      <c r="M11" s="61">
        <v>100</v>
      </c>
      <c r="N11" s="61">
        <v>100</v>
      </c>
      <c r="O11" s="61">
        <v>100</v>
      </c>
      <c r="P11" s="61">
        <v>100</v>
      </c>
      <c r="Q11" s="61">
        <v>100</v>
      </c>
      <c r="R11" s="57"/>
    </row>
    <row r="12" spans="1:18" ht="75">
      <c r="A12" s="60"/>
      <c r="B12" s="62" t="s">
        <v>123</v>
      </c>
      <c r="C12" s="101" t="s">
        <v>110</v>
      </c>
      <c r="D12" s="59" t="s">
        <v>102</v>
      </c>
      <c r="E12" s="61">
        <v>100</v>
      </c>
      <c r="F12" s="61">
        <v>100</v>
      </c>
      <c r="G12" s="61">
        <v>100</v>
      </c>
      <c r="H12" s="61">
        <v>100</v>
      </c>
      <c r="I12" s="61">
        <v>100</v>
      </c>
      <c r="J12" s="61">
        <v>100</v>
      </c>
      <c r="K12" s="61">
        <v>100</v>
      </c>
      <c r="L12" s="61">
        <v>100</v>
      </c>
      <c r="M12" s="61">
        <v>100</v>
      </c>
      <c r="N12" s="61">
        <v>100</v>
      </c>
      <c r="O12" s="61">
        <v>100</v>
      </c>
      <c r="P12" s="61">
        <v>100</v>
      </c>
      <c r="Q12" s="61">
        <v>100</v>
      </c>
      <c r="R12" s="57"/>
    </row>
    <row r="13" spans="1:18" ht="60">
      <c r="A13" s="60"/>
      <c r="B13" s="62" t="s">
        <v>122</v>
      </c>
      <c r="C13" s="59" t="s">
        <v>103</v>
      </c>
      <c r="D13" s="59" t="s">
        <v>102</v>
      </c>
      <c r="E13" s="68">
        <v>0</v>
      </c>
      <c r="F13" s="59">
        <v>0</v>
      </c>
      <c r="G13" s="68">
        <v>0</v>
      </c>
      <c r="H13" s="61" t="s">
        <v>102</v>
      </c>
      <c r="I13" s="61" t="s">
        <v>102</v>
      </c>
      <c r="J13" s="61" t="s">
        <v>102</v>
      </c>
      <c r="K13" s="61" t="s">
        <v>102</v>
      </c>
      <c r="L13" s="61">
        <v>10</v>
      </c>
      <c r="M13" s="61">
        <v>10</v>
      </c>
      <c r="N13" s="68">
        <v>10</v>
      </c>
      <c r="O13" s="61">
        <v>10</v>
      </c>
      <c r="P13" s="68">
        <v>10</v>
      </c>
      <c r="Q13" s="68">
        <v>10</v>
      </c>
      <c r="R13" s="57"/>
    </row>
    <row r="14" spans="1:18" ht="120">
      <c r="A14" s="119"/>
      <c r="B14" s="62" t="s">
        <v>244</v>
      </c>
      <c r="C14" s="59" t="s">
        <v>103</v>
      </c>
      <c r="D14" s="59" t="s">
        <v>102</v>
      </c>
      <c r="E14" s="58">
        <v>0</v>
      </c>
      <c r="F14" s="119">
        <v>0</v>
      </c>
      <c r="G14" s="58">
        <v>0</v>
      </c>
      <c r="H14" s="59" t="s">
        <v>102</v>
      </c>
      <c r="I14" s="59" t="s">
        <v>102</v>
      </c>
      <c r="J14" s="59" t="s">
        <v>102</v>
      </c>
      <c r="K14" s="59" t="s">
        <v>102</v>
      </c>
      <c r="L14" s="59" t="s">
        <v>102</v>
      </c>
      <c r="M14" s="59" t="s">
        <v>102</v>
      </c>
      <c r="N14" s="58">
        <v>2</v>
      </c>
      <c r="O14" s="59">
        <v>2</v>
      </c>
      <c r="P14" s="58" t="s">
        <v>102</v>
      </c>
      <c r="Q14" s="58" t="s">
        <v>102</v>
      </c>
      <c r="R14" s="118"/>
    </row>
    <row r="15" spans="1:18" ht="36.75" customHeight="1">
      <c r="A15" s="137" t="s">
        <v>121</v>
      </c>
      <c r="B15" s="138" t="s">
        <v>120</v>
      </c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</row>
    <row r="16" spans="1:18" ht="27.75" customHeight="1">
      <c r="A16" s="137"/>
      <c r="B16" s="138" t="s">
        <v>119</v>
      </c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</row>
    <row r="17" spans="1:18" ht="75">
      <c r="A17" s="65" t="s">
        <v>118</v>
      </c>
      <c r="B17" s="67" t="s">
        <v>117</v>
      </c>
      <c r="C17" s="78" t="s">
        <v>110</v>
      </c>
      <c r="D17" s="61">
        <v>0.2</v>
      </c>
      <c r="E17" s="61">
        <v>35.200000000000003</v>
      </c>
      <c r="F17" s="61">
        <v>51.4</v>
      </c>
      <c r="G17" s="61">
        <v>51.4</v>
      </c>
      <c r="H17" s="63">
        <v>16.899999999999999</v>
      </c>
      <c r="I17" s="63">
        <v>18.010000000000002</v>
      </c>
      <c r="J17" s="63">
        <v>33.799999999999997</v>
      </c>
      <c r="K17" s="63">
        <v>36.22</v>
      </c>
      <c r="L17" s="63">
        <v>50.7</v>
      </c>
      <c r="M17" s="63">
        <v>53.89</v>
      </c>
      <c r="N17" s="63">
        <v>67.599999999999994</v>
      </c>
      <c r="O17" s="63">
        <v>67.599999999999994</v>
      </c>
      <c r="P17" s="61">
        <v>83.8</v>
      </c>
      <c r="Q17" s="61">
        <v>100</v>
      </c>
      <c r="R17" s="57" t="s">
        <v>116</v>
      </c>
    </row>
    <row r="18" spans="1:18" ht="47.25">
      <c r="A18" s="65" t="s">
        <v>115</v>
      </c>
      <c r="B18" s="66" t="s">
        <v>114</v>
      </c>
      <c r="C18" s="78" t="s">
        <v>110</v>
      </c>
      <c r="D18" s="61">
        <v>0.2</v>
      </c>
      <c r="E18" s="61">
        <v>100</v>
      </c>
      <c r="F18" s="61">
        <v>100</v>
      </c>
      <c r="G18" s="61">
        <v>100</v>
      </c>
      <c r="H18" s="61">
        <v>100</v>
      </c>
      <c r="I18" s="61">
        <v>100</v>
      </c>
      <c r="J18" s="61">
        <v>100</v>
      </c>
      <c r="K18" s="61">
        <v>100</v>
      </c>
      <c r="L18" s="61">
        <v>100</v>
      </c>
      <c r="M18" s="61">
        <v>100</v>
      </c>
      <c r="N18" s="61">
        <v>100</v>
      </c>
      <c r="O18" s="61">
        <v>100</v>
      </c>
      <c r="P18" s="61">
        <v>100</v>
      </c>
      <c r="Q18" s="61">
        <v>100</v>
      </c>
      <c r="R18" s="57" t="s">
        <v>113</v>
      </c>
    </row>
    <row r="19" spans="1:18" ht="63">
      <c r="A19" s="65" t="s">
        <v>112</v>
      </c>
      <c r="B19" s="64" t="s">
        <v>111</v>
      </c>
      <c r="C19" s="78" t="s">
        <v>110</v>
      </c>
      <c r="D19" s="61">
        <v>0.2</v>
      </c>
      <c r="E19" s="61">
        <v>100</v>
      </c>
      <c r="F19" s="61">
        <v>100</v>
      </c>
      <c r="G19" s="61">
        <v>100</v>
      </c>
      <c r="H19" s="61">
        <v>100</v>
      </c>
      <c r="I19" s="61">
        <v>100</v>
      </c>
      <c r="J19" s="61">
        <v>100</v>
      </c>
      <c r="K19" s="61">
        <v>100</v>
      </c>
      <c r="L19" s="61">
        <v>100</v>
      </c>
      <c r="M19" s="61">
        <v>100</v>
      </c>
      <c r="N19" s="61">
        <v>100</v>
      </c>
      <c r="O19" s="61">
        <v>100</v>
      </c>
      <c r="P19" s="61">
        <v>100</v>
      </c>
      <c r="Q19" s="61">
        <v>100</v>
      </c>
      <c r="R19" s="57" t="s">
        <v>109</v>
      </c>
    </row>
    <row r="20" spans="1:18" ht="17.25" customHeight="1">
      <c r="A20" s="137" t="s">
        <v>108</v>
      </c>
      <c r="B20" s="138" t="s">
        <v>107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</row>
    <row r="21" spans="1:18" ht="17.25" customHeight="1">
      <c r="A21" s="137"/>
      <c r="B21" s="138" t="s">
        <v>106</v>
      </c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</row>
    <row r="22" spans="1:18" ht="60">
      <c r="A22" s="59" t="s">
        <v>105</v>
      </c>
      <c r="B22" s="62" t="s">
        <v>104</v>
      </c>
      <c r="C22" s="59" t="s">
        <v>103</v>
      </c>
      <c r="D22" s="61">
        <v>0.2</v>
      </c>
      <c r="E22" s="58">
        <v>0</v>
      </c>
      <c r="F22" s="60">
        <v>0</v>
      </c>
      <c r="G22" s="58">
        <v>0</v>
      </c>
      <c r="H22" s="59" t="s">
        <v>102</v>
      </c>
      <c r="I22" s="59" t="s">
        <v>102</v>
      </c>
      <c r="J22" s="59" t="s">
        <v>102</v>
      </c>
      <c r="K22" s="59" t="s">
        <v>102</v>
      </c>
      <c r="L22" s="59">
        <v>10</v>
      </c>
      <c r="M22" s="59">
        <v>10</v>
      </c>
      <c r="N22" s="58">
        <v>10</v>
      </c>
      <c r="O22" s="59">
        <v>10</v>
      </c>
      <c r="P22" s="58">
        <v>10</v>
      </c>
      <c r="Q22" s="58">
        <v>10</v>
      </c>
      <c r="R22" s="57"/>
    </row>
    <row r="23" spans="1:18" ht="105">
      <c r="A23" s="59" t="s">
        <v>195</v>
      </c>
      <c r="B23" s="69" t="s">
        <v>245</v>
      </c>
      <c r="C23" s="59" t="s">
        <v>103</v>
      </c>
      <c r="D23" s="61">
        <v>0.2</v>
      </c>
      <c r="E23" s="58">
        <v>0</v>
      </c>
      <c r="F23" s="60">
        <v>0</v>
      </c>
      <c r="G23" s="58">
        <v>0</v>
      </c>
      <c r="H23" s="59" t="s">
        <v>102</v>
      </c>
      <c r="I23" s="59" t="s">
        <v>102</v>
      </c>
      <c r="J23" s="59" t="s">
        <v>102</v>
      </c>
      <c r="K23" s="59" t="s">
        <v>102</v>
      </c>
      <c r="L23" s="59" t="s">
        <v>102</v>
      </c>
      <c r="M23" s="59" t="s">
        <v>102</v>
      </c>
      <c r="N23" s="58">
        <v>2</v>
      </c>
      <c r="O23" s="59">
        <v>2</v>
      </c>
      <c r="P23" s="58" t="s">
        <v>102</v>
      </c>
      <c r="Q23" s="58" t="s">
        <v>102</v>
      </c>
      <c r="R23" s="57"/>
    </row>
    <row r="24" spans="1:18" ht="12" customHeight="1">
      <c r="B24" s="56"/>
      <c r="C24" s="56"/>
      <c r="D24" s="56"/>
      <c r="E24" s="56"/>
      <c r="F24" s="55"/>
      <c r="G24" s="56"/>
      <c r="H24" s="55"/>
      <c r="I24" s="55"/>
    </row>
    <row r="25" spans="1:18" s="53" customFormat="1" ht="46.5" customHeight="1">
      <c r="A25" s="54"/>
      <c r="B25" s="143" t="s">
        <v>101</v>
      </c>
      <c r="C25" s="143"/>
      <c r="D25" s="143"/>
      <c r="F25" s="54"/>
      <c r="H25" s="54"/>
      <c r="I25" s="54"/>
      <c r="J25" s="54"/>
      <c r="K25" s="54"/>
      <c r="L25" s="54"/>
      <c r="M25" s="54"/>
      <c r="N25" s="142" t="s">
        <v>100</v>
      </c>
      <c r="O25" s="142"/>
      <c r="P25" s="142"/>
      <c r="Q25" s="142"/>
    </row>
    <row r="26" spans="1:18" ht="12" customHeight="1"/>
  </sheetData>
  <mergeCells count="28">
    <mergeCell ref="H5:K5"/>
    <mergeCell ref="N25:Q25"/>
    <mergeCell ref="B25:D25"/>
    <mergeCell ref="B9:R9"/>
    <mergeCell ref="B15:R15"/>
    <mergeCell ref="B16:R16"/>
    <mergeCell ref="N7:O7"/>
    <mergeCell ref="P7:P8"/>
    <mergeCell ref="Q7:Q8"/>
    <mergeCell ref="P6:Q6"/>
    <mergeCell ref="L7:M7"/>
    <mergeCell ref="E6:G6"/>
    <mergeCell ref="A15:A16"/>
    <mergeCell ref="A20:A21"/>
    <mergeCell ref="B20:R20"/>
    <mergeCell ref="B21:R21"/>
    <mergeCell ref="N1:R1"/>
    <mergeCell ref="N2:R2"/>
    <mergeCell ref="A4:R4"/>
    <mergeCell ref="A6:A8"/>
    <mergeCell ref="D6:D8"/>
    <mergeCell ref="R6:R8"/>
    <mergeCell ref="H7:I7"/>
    <mergeCell ref="J7:K7"/>
    <mergeCell ref="C6:C8"/>
    <mergeCell ref="B6:B8"/>
    <mergeCell ref="F7:G7"/>
    <mergeCell ref="H6:O6"/>
  </mergeCells>
  <printOptions horizontalCentered="1"/>
  <pageMargins left="0.39370078740157483" right="0.39370078740157483" top="0.98425196850393704" bottom="0.39370078740157483" header="0.51181102362204722" footer="0.35433070866141736"/>
  <pageSetup paperSize="9" scale="57" fitToHeight="7" orientation="landscape" r:id="rId1"/>
  <headerFooter alignWithMargins="0">
    <oddFooter>&amp;C&amp;"Times New Roman,обычный"&amp;P</oddFooter>
  </headerFooter>
  <rowBreaks count="1" manualBreakCount="1">
    <brk id="1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</sheetPr>
  <dimension ref="A1:T44"/>
  <sheetViews>
    <sheetView topLeftCell="A4" zoomScaleNormal="100" zoomScaleSheetLayoutView="95" workbookViewId="0">
      <pane xSplit="7" ySplit="6" topLeftCell="H13" activePane="bottomRight" state="frozen"/>
      <selection activeCell="A4" sqref="A4"/>
      <selection pane="topRight" activeCell="H4" sqref="H4"/>
      <selection pane="bottomLeft" activeCell="A10" sqref="A10"/>
      <selection pane="bottomRight" activeCell="J28" sqref="J28:S28"/>
    </sheetView>
  </sheetViews>
  <sheetFormatPr defaultRowHeight="15.75"/>
  <cols>
    <col min="1" max="1" width="16.140625" style="71" customWidth="1"/>
    <col min="2" max="2" width="29.85546875" style="72" customWidth="1"/>
    <col min="3" max="3" width="32.28515625" style="71" customWidth="1"/>
    <col min="4" max="4" width="7.85546875" style="71" bestFit="1" customWidth="1"/>
    <col min="5" max="5" width="6.42578125" style="71" bestFit="1" customWidth="1"/>
    <col min="6" max="6" width="9" style="71" bestFit="1" customWidth="1"/>
    <col min="7" max="7" width="13.85546875" style="71" customWidth="1"/>
    <col min="8" max="9" width="14.28515625" style="71" bestFit="1" customWidth="1"/>
    <col min="10" max="10" width="13.140625" style="92" customWidth="1"/>
    <col min="11" max="11" width="12.7109375" style="71" customWidth="1"/>
    <col min="12" max="12" width="12.85546875" style="71" customWidth="1"/>
    <col min="13" max="15" width="13.140625" style="71" bestFit="1" customWidth="1"/>
    <col min="16" max="16" width="14.28515625" style="92" bestFit="1" customWidth="1"/>
    <col min="17" max="17" width="18.5703125" style="71" customWidth="1"/>
    <col min="18" max="18" width="15.42578125" style="71" customWidth="1"/>
    <col min="19" max="19" width="15" style="71" customWidth="1"/>
    <col min="20" max="20" width="19.85546875" style="71" customWidth="1"/>
    <col min="21" max="16384" width="9.140625" style="71"/>
  </cols>
  <sheetData>
    <row r="1" spans="1:20" ht="18.75" customHeight="1">
      <c r="P1" s="152" t="s">
        <v>178</v>
      </c>
      <c r="Q1" s="152"/>
      <c r="R1" s="152"/>
      <c r="S1" s="152"/>
      <c r="T1" s="152"/>
    </row>
    <row r="2" spans="1:20" ht="36" customHeight="1">
      <c r="P2" s="152" t="s">
        <v>147</v>
      </c>
      <c r="Q2" s="152"/>
      <c r="R2" s="152"/>
      <c r="S2" s="152"/>
      <c r="T2" s="152"/>
    </row>
    <row r="4" spans="1:20" ht="50.25" customHeight="1">
      <c r="A4" s="153" t="s">
        <v>193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</row>
    <row r="5" spans="1:20">
      <c r="A5" s="72"/>
      <c r="C5" s="72"/>
      <c r="D5" s="72"/>
      <c r="E5" s="72"/>
      <c r="F5" s="72"/>
      <c r="G5" s="72"/>
      <c r="H5" s="153" t="s">
        <v>199</v>
      </c>
      <c r="I5" s="153"/>
      <c r="J5" s="153"/>
      <c r="K5" s="153"/>
      <c r="L5" s="153"/>
      <c r="M5" s="153"/>
      <c r="N5" s="72"/>
      <c r="O5" s="72"/>
      <c r="P5" s="98"/>
      <c r="Q5" s="72"/>
      <c r="R5" s="72"/>
      <c r="S5" s="72"/>
      <c r="T5" s="72"/>
    </row>
    <row r="6" spans="1:20">
      <c r="T6" s="82" t="s">
        <v>177</v>
      </c>
    </row>
    <row r="7" spans="1:20" ht="37.5" customHeight="1">
      <c r="A7" s="151" t="s">
        <v>176</v>
      </c>
      <c r="B7" s="151" t="s">
        <v>175</v>
      </c>
      <c r="C7" s="151" t="s">
        <v>174</v>
      </c>
      <c r="D7" s="151" t="s">
        <v>173</v>
      </c>
      <c r="E7" s="151"/>
      <c r="F7" s="151"/>
      <c r="G7" s="151"/>
      <c r="H7" s="151" t="s">
        <v>172</v>
      </c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 t="s">
        <v>171</v>
      </c>
    </row>
    <row r="8" spans="1:20">
      <c r="A8" s="151"/>
      <c r="B8" s="151"/>
      <c r="C8" s="151"/>
      <c r="D8" s="151" t="s">
        <v>170</v>
      </c>
      <c r="E8" s="151" t="s">
        <v>169</v>
      </c>
      <c r="F8" s="151" t="s">
        <v>168</v>
      </c>
      <c r="G8" s="151" t="s">
        <v>167</v>
      </c>
      <c r="H8" s="151" t="s">
        <v>166</v>
      </c>
      <c r="I8" s="151"/>
      <c r="J8" s="151" t="s">
        <v>165</v>
      </c>
      <c r="K8" s="151"/>
      <c r="L8" s="151"/>
      <c r="M8" s="151"/>
      <c r="N8" s="151"/>
      <c r="O8" s="151"/>
      <c r="P8" s="151"/>
      <c r="Q8" s="151"/>
      <c r="R8" s="151" t="s">
        <v>139</v>
      </c>
      <c r="S8" s="151"/>
      <c r="T8" s="151"/>
    </row>
    <row r="9" spans="1:20" ht="45.75" customHeight="1">
      <c r="A9" s="151"/>
      <c r="B9" s="151"/>
      <c r="C9" s="151"/>
      <c r="D9" s="151"/>
      <c r="E9" s="151"/>
      <c r="F9" s="151"/>
      <c r="G9" s="151"/>
      <c r="H9" s="151"/>
      <c r="I9" s="151"/>
      <c r="J9" s="151" t="s">
        <v>135</v>
      </c>
      <c r="K9" s="151"/>
      <c r="L9" s="151" t="s">
        <v>134</v>
      </c>
      <c r="M9" s="151"/>
      <c r="N9" s="151" t="s">
        <v>133</v>
      </c>
      <c r="O9" s="151"/>
      <c r="P9" s="151" t="s">
        <v>132</v>
      </c>
      <c r="Q9" s="151"/>
      <c r="R9" s="151"/>
      <c r="S9" s="151"/>
      <c r="T9" s="151"/>
    </row>
    <row r="10" spans="1:20" ht="34.5" customHeight="1">
      <c r="A10" s="151"/>
      <c r="B10" s="151"/>
      <c r="C10" s="151"/>
      <c r="D10" s="151"/>
      <c r="E10" s="151"/>
      <c r="F10" s="151"/>
      <c r="G10" s="151"/>
      <c r="H10" s="81" t="s">
        <v>129</v>
      </c>
      <c r="I10" s="81" t="s">
        <v>128</v>
      </c>
      <c r="J10" s="97" t="s">
        <v>129</v>
      </c>
      <c r="K10" s="81" t="s">
        <v>128</v>
      </c>
      <c r="L10" s="81" t="s">
        <v>129</v>
      </c>
      <c r="M10" s="81" t="s">
        <v>128</v>
      </c>
      <c r="N10" s="81" t="s">
        <v>129</v>
      </c>
      <c r="O10" s="81" t="s">
        <v>128</v>
      </c>
      <c r="P10" s="97" t="s">
        <v>129</v>
      </c>
      <c r="Q10" s="81" t="s">
        <v>128</v>
      </c>
      <c r="R10" s="81" t="s">
        <v>131</v>
      </c>
      <c r="S10" s="81" t="s">
        <v>130</v>
      </c>
      <c r="T10" s="151"/>
    </row>
    <row r="11" spans="1:20" ht="43.5" customHeight="1">
      <c r="A11" s="145" t="s">
        <v>164</v>
      </c>
      <c r="B11" s="148" t="s">
        <v>163</v>
      </c>
      <c r="C11" s="66" t="s">
        <v>162</v>
      </c>
      <c r="D11" s="75" t="s">
        <v>149</v>
      </c>
      <c r="E11" s="75" t="s">
        <v>149</v>
      </c>
      <c r="F11" s="75" t="s">
        <v>29</v>
      </c>
      <c r="G11" s="75" t="s">
        <v>149</v>
      </c>
      <c r="H11" s="73">
        <f>16803856.21</f>
        <v>16803856.210000001</v>
      </c>
      <c r="I11" s="73">
        <v>16406086.720000001</v>
      </c>
      <c r="J11" s="94">
        <f>J12</f>
        <v>3048104.2</v>
      </c>
      <c r="K11" s="94">
        <f t="shared" ref="K11:S11" si="0">K12</f>
        <v>2646434.5700000003</v>
      </c>
      <c r="L11" s="94">
        <f t="shared" si="0"/>
        <v>6270148.7000000002</v>
      </c>
      <c r="M11" s="94">
        <f t="shared" si="0"/>
        <v>6071720.8300000001</v>
      </c>
      <c r="N11" s="94">
        <f t="shared" si="0"/>
        <v>9745435.3500000015</v>
      </c>
      <c r="O11" s="94">
        <f t="shared" si="0"/>
        <v>9451588.1400000006</v>
      </c>
      <c r="P11" s="94">
        <f t="shared" si="0"/>
        <v>17973363.630000003</v>
      </c>
      <c r="Q11" s="94">
        <f t="shared" si="0"/>
        <v>17645262.080000002</v>
      </c>
      <c r="R11" s="94">
        <f t="shared" si="0"/>
        <v>15191860</v>
      </c>
      <c r="S11" s="94">
        <f t="shared" si="0"/>
        <v>15191860</v>
      </c>
      <c r="T11" s="80"/>
    </row>
    <row r="12" spans="1:20" ht="43.5" customHeight="1">
      <c r="A12" s="146"/>
      <c r="B12" s="149"/>
      <c r="C12" s="66" t="s">
        <v>151</v>
      </c>
      <c r="D12" s="75" t="s">
        <v>149</v>
      </c>
      <c r="E12" s="75" t="s">
        <v>149</v>
      </c>
      <c r="F12" s="75" t="s">
        <v>29</v>
      </c>
      <c r="G12" s="78" t="s">
        <v>149</v>
      </c>
      <c r="H12" s="73">
        <f>H11</f>
        <v>16803856.210000001</v>
      </c>
      <c r="I12" s="73">
        <f>I11</f>
        <v>16406086.720000001</v>
      </c>
      <c r="J12" s="94">
        <f>J13+J14</f>
        <v>3048104.2</v>
      </c>
      <c r="K12" s="94">
        <f t="shared" ref="K12:Q12" si="1">K13+K14</f>
        <v>2646434.5700000003</v>
      </c>
      <c r="L12" s="94">
        <f t="shared" si="1"/>
        <v>6270148.7000000002</v>
      </c>
      <c r="M12" s="94">
        <f t="shared" si="1"/>
        <v>6071720.8300000001</v>
      </c>
      <c r="N12" s="94">
        <f t="shared" si="1"/>
        <v>9745435.3500000015</v>
      </c>
      <c r="O12" s="94">
        <f t="shared" si="1"/>
        <v>9451588.1400000006</v>
      </c>
      <c r="P12" s="94">
        <f t="shared" si="1"/>
        <v>17973363.630000003</v>
      </c>
      <c r="Q12" s="94">
        <f t="shared" si="1"/>
        <v>17645262.080000002</v>
      </c>
      <c r="R12" s="125">
        <f>R13</f>
        <v>15191860</v>
      </c>
      <c r="S12" s="125">
        <f>S13</f>
        <v>15191860</v>
      </c>
      <c r="T12" s="80"/>
    </row>
    <row r="13" spans="1:20" ht="43.5" customHeight="1">
      <c r="A13" s="146"/>
      <c r="B13" s="149"/>
      <c r="C13" s="66" t="s">
        <v>150</v>
      </c>
      <c r="D13" s="75" t="s">
        <v>24</v>
      </c>
      <c r="E13" s="75" t="s">
        <v>149</v>
      </c>
      <c r="F13" s="75" t="s">
        <v>29</v>
      </c>
      <c r="G13" s="75" t="s">
        <v>149</v>
      </c>
      <c r="H13" s="73">
        <f>H11</f>
        <v>16803856.210000001</v>
      </c>
      <c r="I13" s="73">
        <f>I11</f>
        <v>16406086.720000001</v>
      </c>
      <c r="J13" s="94">
        <f>J17+J30</f>
        <v>3048104.2</v>
      </c>
      <c r="K13" s="94">
        <f t="shared" ref="K13:S13" si="2">K17+K30</f>
        <v>2646434.5700000003</v>
      </c>
      <c r="L13" s="94">
        <f t="shared" si="2"/>
        <v>6270148.7000000002</v>
      </c>
      <c r="M13" s="94">
        <f t="shared" si="2"/>
        <v>6071720.8300000001</v>
      </c>
      <c r="N13" s="94">
        <f t="shared" si="2"/>
        <v>9745435.3500000015</v>
      </c>
      <c r="O13" s="94">
        <f t="shared" si="2"/>
        <v>9451588.1400000006</v>
      </c>
      <c r="P13" s="94">
        <f t="shared" si="2"/>
        <v>15025430.970000001</v>
      </c>
      <c r="Q13" s="94">
        <f t="shared" si="2"/>
        <v>14754829.420000002</v>
      </c>
      <c r="R13" s="94">
        <f t="shared" si="2"/>
        <v>15191860</v>
      </c>
      <c r="S13" s="94">
        <f t="shared" si="2"/>
        <v>15191860</v>
      </c>
      <c r="T13" s="80"/>
    </row>
    <row r="14" spans="1:20" ht="47.25">
      <c r="A14" s="147"/>
      <c r="B14" s="150"/>
      <c r="C14" s="102" t="s">
        <v>198</v>
      </c>
      <c r="D14" s="75" t="s">
        <v>77</v>
      </c>
      <c r="E14" s="75" t="s">
        <v>149</v>
      </c>
      <c r="F14" s="75" t="s">
        <v>29</v>
      </c>
      <c r="G14" s="75" t="s">
        <v>149</v>
      </c>
      <c r="H14" s="77" t="s">
        <v>149</v>
      </c>
      <c r="I14" s="77" t="s">
        <v>149</v>
      </c>
      <c r="J14" s="94">
        <f>J31</f>
        <v>0</v>
      </c>
      <c r="K14" s="94">
        <f t="shared" ref="K14:Q14" si="3">K31</f>
        <v>0</v>
      </c>
      <c r="L14" s="94">
        <f t="shared" si="3"/>
        <v>0</v>
      </c>
      <c r="M14" s="94">
        <f t="shared" si="3"/>
        <v>0</v>
      </c>
      <c r="N14" s="94">
        <f t="shared" si="3"/>
        <v>0</v>
      </c>
      <c r="O14" s="94">
        <f t="shared" si="3"/>
        <v>0</v>
      </c>
      <c r="P14" s="94">
        <f t="shared" si="3"/>
        <v>2947932.66</v>
      </c>
      <c r="Q14" s="94">
        <f t="shared" si="3"/>
        <v>2890432.66</v>
      </c>
      <c r="R14" s="94" t="s">
        <v>149</v>
      </c>
      <c r="S14" s="94" t="s">
        <v>149</v>
      </c>
      <c r="T14" s="80"/>
    </row>
    <row r="15" spans="1:20" s="121" customFormat="1" ht="36" customHeight="1">
      <c r="A15" s="154" t="s">
        <v>157</v>
      </c>
      <c r="B15" s="151" t="s">
        <v>161</v>
      </c>
      <c r="C15" s="76" t="s">
        <v>155</v>
      </c>
      <c r="D15" s="75" t="s">
        <v>24</v>
      </c>
      <c r="E15" s="75" t="s">
        <v>37</v>
      </c>
      <c r="F15" s="75" t="s">
        <v>31</v>
      </c>
      <c r="G15" s="74" t="s">
        <v>149</v>
      </c>
      <c r="H15" s="124" t="s">
        <v>149</v>
      </c>
      <c r="I15" s="124" t="s">
        <v>149</v>
      </c>
      <c r="J15" s="126">
        <f>J16</f>
        <v>3041054.2</v>
      </c>
      <c r="K15" s="126">
        <f t="shared" ref="K15:S15" si="4">K16</f>
        <v>2646434.5700000003</v>
      </c>
      <c r="L15" s="126">
        <f t="shared" si="4"/>
        <v>6263098.7000000002</v>
      </c>
      <c r="M15" s="126">
        <f t="shared" si="4"/>
        <v>6064671.8300000001</v>
      </c>
      <c r="N15" s="126">
        <f t="shared" si="4"/>
        <v>9695435.3499999996</v>
      </c>
      <c r="O15" s="126">
        <f t="shared" si="4"/>
        <v>9444539.1400000006</v>
      </c>
      <c r="P15" s="126">
        <f t="shared" si="4"/>
        <v>14650430.970000001</v>
      </c>
      <c r="Q15" s="126">
        <f t="shared" si="4"/>
        <v>14383986.420000002</v>
      </c>
      <c r="R15" s="126">
        <f t="shared" si="4"/>
        <v>15116860</v>
      </c>
      <c r="S15" s="126">
        <f t="shared" si="4"/>
        <v>15116860</v>
      </c>
      <c r="T15" s="76"/>
    </row>
    <row r="16" spans="1:20" ht="36.75" customHeight="1">
      <c r="A16" s="154"/>
      <c r="B16" s="151"/>
      <c r="C16" s="76" t="s">
        <v>151</v>
      </c>
      <c r="D16" s="75" t="s">
        <v>149</v>
      </c>
      <c r="E16" s="75" t="s">
        <v>149</v>
      </c>
      <c r="F16" s="75" t="s">
        <v>31</v>
      </c>
      <c r="G16" s="74" t="s">
        <v>149</v>
      </c>
      <c r="H16" s="77" t="s">
        <v>149</v>
      </c>
      <c r="I16" s="77" t="s">
        <v>149</v>
      </c>
      <c r="J16" s="96">
        <f>J19+J23</f>
        <v>3041054.2</v>
      </c>
      <c r="K16" s="96">
        <f t="shared" ref="K16:S16" si="5">K19+K23</f>
        <v>2646434.5700000003</v>
      </c>
      <c r="L16" s="96">
        <f t="shared" si="5"/>
        <v>6263098.7000000002</v>
      </c>
      <c r="M16" s="96">
        <f t="shared" si="5"/>
        <v>6064671.8300000001</v>
      </c>
      <c r="N16" s="96">
        <f t="shared" si="5"/>
        <v>9695435.3499999996</v>
      </c>
      <c r="O16" s="96">
        <f t="shared" si="5"/>
        <v>9444539.1400000006</v>
      </c>
      <c r="P16" s="96">
        <f t="shared" si="5"/>
        <v>14650430.970000001</v>
      </c>
      <c r="Q16" s="96">
        <f t="shared" si="5"/>
        <v>14383986.420000002</v>
      </c>
      <c r="R16" s="96">
        <f t="shared" si="5"/>
        <v>15116860</v>
      </c>
      <c r="S16" s="96">
        <f t="shared" si="5"/>
        <v>15116860</v>
      </c>
      <c r="T16" s="66"/>
    </row>
    <row r="17" spans="1:20" ht="38.25" customHeight="1">
      <c r="A17" s="154"/>
      <c r="B17" s="151"/>
      <c r="C17" s="76" t="s">
        <v>150</v>
      </c>
      <c r="D17" s="75" t="s">
        <v>24</v>
      </c>
      <c r="E17" s="75" t="s">
        <v>37</v>
      </c>
      <c r="F17" s="75" t="s">
        <v>31</v>
      </c>
      <c r="G17" s="74" t="s">
        <v>149</v>
      </c>
      <c r="H17" s="77" t="s">
        <v>149</v>
      </c>
      <c r="I17" s="77" t="s">
        <v>149</v>
      </c>
      <c r="J17" s="96">
        <f>J20+J21+J24+J25+J26+J27</f>
        <v>3041054.2</v>
      </c>
      <c r="K17" s="96">
        <f t="shared" ref="K17:S17" si="6">K20+K21+K24+K25+K26+K27</f>
        <v>2646434.5700000003</v>
      </c>
      <c r="L17" s="96">
        <f t="shared" si="6"/>
        <v>6263098.7000000002</v>
      </c>
      <c r="M17" s="96">
        <f t="shared" si="6"/>
        <v>6064671.8300000001</v>
      </c>
      <c r="N17" s="96">
        <f t="shared" si="6"/>
        <v>9695435.3500000015</v>
      </c>
      <c r="O17" s="96">
        <f t="shared" si="6"/>
        <v>9444539.1400000006</v>
      </c>
      <c r="P17" s="96">
        <f t="shared" si="6"/>
        <v>14650430.970000001</v>
      </c>
      <c r="Q17" s="96">
        <f t="shared" si="6"/>
        <v>14383986.420000002</v>
      </c>
      <c r="R17" s="96">
        <f t="shared" si="6"/>
        <v>15116860</v>
      </c>
      <c r="S17" s="96">
        <f t="shared" si="6"/>
        <v>15116860</v>
      </c>
      <c r="T17" s="66"/>
    </row>
    <row r="18" spans="1:20" s="121" customFormat="1" ht="50.25" customHeight="1">
      <c r="A18" s="148" t="s">
        <v>154</v>
      </c>
      <c r="B18" s="148" t="s">
        <v>160</v>
      </c>
      <c r="C18" s="76" t="s">
        <v>152</v>
      </c>
      <c r="D18" s="75" t="s">
        <v>149</v>
      </c>
      <c r="E18" s="75" t="s">
        <v>149</v>
      </c>
      <c r="F18" s="75" t="s">
        <v>33</v>
      </c>
      <c r="G18" s="74" t="s">
        <v>149</v>
      </c>
      <c r="H18" s="122" t="s">
        <v>149</v>
      </c>
      <c r="I18" s="122" t="s">
        <v>149</v>
      </c>
      <c r="J18" s="124">
        <f>J19</f>
        <v>620214.74</v>
      </c>
      <c r="K18" s="124">
        <f t="shared" ref="K18:S18" si="7">K19</f>
        <v>372984.33</v>
      </c>
      <c r="L18" s="124">
        <f t="shared" si="7"/>
        <v>1330358.04</v>
      </c>
      <c r="M18" s="124">
        <f t="shared" si="7"/>
        <v>1254120.97</v>
      </c>
      <c r="N18" s="124">
        <f t="shared" si="7"/>
        <v>2278051.2200000002</v>
      </c>
      <c r="O18" s="124">
        <f t="shared" si="7"/>
        <v>2238267.77</v>
      </c>
      <c r="P18" s="124">
        <f t="shared" si="7"/>
        <v>4027094.97</v>
      </c>
      <c r="Q18" s="124">
        <f t="shared" si="7"/>
        <v>3931397.55</v>
      </c>
      <c r="R18" s="124">
        <f t="shared" si="7"/>
        <v>4576670</v>
      </c>
      <c r="S18" s="124">
        <f t="shared" si="7"/>
        <v>4576670</v>
      </c>
      <c r="T18" s="76"/>
    </row>
    <row r="19" spans="1:20" ht="39" customHeight="1">
      <c r="A19" s="149"/>
      <c r="B19" s="149"/>
      <c r="C19" s="76" t="s">
        <v>151</v>
      </c>
      <c r="D19" s="75" t="s">
        <v>149</v>
      </c>
      <c r="E19" s="75" t="s">
        <v>149</v>
      </c>
      <c r="F19" s="75" t="s">
        <v>33</v>
      </c>
      <c r="G19" s="74" t="s">
        <v>149</v>
      </c>
      <c r="H19" s="78" t="s">
        <v>149</v>
      </c>
      <c r="I19" s="78" t="s">
        <v>149</v>
      </c>
      <c r="J19" s="95">
        <f>J20+J21</f>
        <v>620214.74</v>
      </c>
      <c r="K19" s="95">
        <f t="shared" ref="K19:S19" si="8">K20+K21</f>
        <v>372984.33</v>
      </c>
      <c r="L19" s="95">
        <f t="shared" si="8"/>
        <v>1330358.04</v>
      </c>
      <c r="M19" s="95">
        <f t="shared" si="8"/>
        <v>1254120.97</v>
      </c>
      <c r="N19" s="95">
        <f t="shared" si="8"/>
        <v>2278051.2200000002</v>
      </c>
      <c r="O19" s="95">
        <f t="shared" si="8"/>
        <v>2238267.77</v>
      </c>
      <c r="P19" s="95">
        <f t="shared" si="8"/>
        <v>4027094.97</v>
      </c>
      <c r="Q19" s="95">
        <f t="shared" si="8"/>
        <v>3931397.55</v>
      </c>
      <c r="R19" s="95">
        <f t="shared" si="8"/>
        <v>4576670</v>
      </c>
      <c r="S19" s="95">
        <f t="shared" si="8"/>
        <v>4576670</v>
      </c>
      <c r="T19" s="66"/>
    </row>
    <row r="20" spans="1:20" ht="39" customHeight="1">
      <c r="A20" s="149"/>
      <c r="B20" s="149"/>
      <c r="C20" s="155" t="s">
        <v>150</v>
      </c>
      <c r="D20" s="160" t="s">
        <v>24</v>
      </c>
      <c r="E20" s="160" t="s">
        <v>37</v>
      </c>
      <c r="F20" s="160" t="s">
        <v>33</v>
      </c>
      <c r="G20" s="74" t="s">
        <v>35</v>
      </c>
      <c r="H20" s="78" t="s">
        <v>149</v>
      </c>
      <c r="I20" s="78" t="s">
        <v>149</v>
      </c>
      <c r="J20" s="95">
        <f>'за 2014 год'!N12</f>
        <v>620214.74</v>
      </c>
      <c r="K20" s="77">
        <v>372984.33</v>
      </c>
      <c r="L20" s="77">
        <f>J20+'за 2014 год'!O12</f>
        <v>1330358.04</v>
      </c>
      <c r="M20" s="77">
        <v>1254120.97</v>
      </c>
      <c r="N20" s="77">
        <f>L20+'за 2014 год'!Q12</f>
        <v>2278051.2200000002</v>
      </c>
      <c r="O20" s="77">
        <v>2238267.77</v>
      </c>
      <c r="P20" s="95">
        <f>N20+'за 2014 год'!S12</f>
        <v>4027094.97</v>
      </c>
      <c r="Q20" s="73">
        <f>'за 2014 год'!AB12</f>
        <v>3931397.55</v>
      </c>
      <c r="R20" s="73">
        <f>'План на 2015 год'!M22</f>
        <v>4574270</v>
      </c>
      <c r="S20" s="73">
        <f>R20</f>
        <v>4574270</v>
      </c>
      <c r="T20" s="66"/>
    </row>
    <row r="21" spans="1:20" ht="39" customHeight="1">
      <c r="A21" s="150"/>
      <c r="B21" s="150"/>
      <c r="C21" s="156"/>
      <c r="D21" s="161"/>
      <c r="E21" s="161"/>
      <c r="F21" s="161"/>
      <c r="G21" s="123" t="s">
        <v>65</v>
      </c>
      <c r="H21" s="101" t="s">
        <v>149</v>
      </c>
      <c r="I21" s="101" t="s">
        <v>149</v>
      </c>
      <c r="J21" s="95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5">
        <v>0</v>
      </c>
      <c r="Q21" s="73">
        <v>0</v>
      </c>
      <c r="R21" s="73">
        <f>'План на 2015 год'!M36</f>
        <v>2400</v>
      </c>
      <c r="S21" s="73">
        <f>R21</f>
        <v>2400</v>
      </c>
      <c r="T21" s="102"/>
    </row>
    <row r="22" spans="1:20" s="121" customFormat="1" ht="47.25" customHeight="1">
      <c r="A22" s="148" t="s">
        <v>159</v>
      </c>
      <c r="B22" s="148" t="s">
        <v>158</v>
      </c>
      <c r="C22" s="76" t="s">
        <v>152</v>
      </c>
      <c r="D22" s="75" t="s">
        <v>149</v>
      </c>
      <c r="E22" s="75" t="s">
        <v>149</v>
      </c>
      <c r="F22" s="75" t="s">
        <v>51</v>
      </c>
      <c r="G22" s="74" t="s">
        <v>149</v>
      </c>
      <c r="H22" s="120" t="s">
        <v>149</v>
      </c>
      <c r="I22" s="120" t="s">
        <v>149</v>
      </c>
      <c r="J22" s="120">
        <f>J23</f>
        <v>2420839.46</v>
      </c>
      <c r="K22" s="120">
        <f t="shared" ref="K22:S22" si="9">K23</f>
        <v>2273450.2400000002</v>
      </c>
      <c r="L22" s="120">
        <f t="shared" si="9"/>
        <v>4932740.66</v>
      </c>
      <c r="M22" s="120">
        <f t="shared" si="9"/>
        <v>4810550.8600000003</v>
      </c>
      <c r="N22" s="120">
        <f t="shared" si="9"/>
        <v>7417384.1299999999</v>
      </c>
      <c r="O22" s="120">
        <f t="shared" si="9"/>
        <v>7206271.3700000001</v>
      </c>
      <c r="P22" s="120">
        <f t="shared" si="9"/>
        <v>10623336</v>
      </c>
      <c r="Q22" s="120">
        <f t="shared" si="9"/>
        <v>10452588.870000001</v>
      </c>
      <c r="R22" s="120">
        <f t="shared" si="9"/>
        <v>10540190</v>
      </c>
      <c r="S22" s="120">
        <f t="shared" si="9"/>
        <v>10540190</v>
      </c>
      <c r="T22" s="76"/>
    </row>
    <row r="23" spans="1:20" ht="29.25" customHeight="1">
      <c r="A23" s="149"/>
      <c r="B23" s="149"/>
      <c r="C23" s="76" t="s">
        <v>151</v>
      </c>
      <c r="D23" s="75" t="s">
        <v>149</v>
      </c>
      <c r="E23" s="75" t="s">
        <v>149</v>
      </c>
      <c r="F23" s="75" t="s">
        <v>51</v>
      </c>
      <c r="G23" s="74" t="s">
        <v>149</v>
      </c>
      <c r="H23" s="73" t="s">
        <v>149</v>
      </c>
      <c r="I23" s="73" t="s">
        <v>149</v>
      </c>
      <c r="J23" s="94">
        <f>J24+J25+J26+J27</f>
        <v>2420839.46</v>
      </c>
      <c r="K23" s="94">
        <f t="shared" ref="K23:S23" si="10">K24+K25+K26+K27</f>
        <v>2273450.2400000002</v>
      </c>
      <c r="L23" s="94">
        <f t="shared" si="10"/>
        <v>4932740.66</v>
      </c>
      <c r="M23" s="94">
        <f t="shared" si="10"/>
        <v>4810550.8600000003</v>
      </c>
      <c r="N23" s="94">
        <f t="shared" si="10"/>
        <v>7417384.1299999999</v>
      </c>
      <c r="O23" s="94">
        <f t="shared" si="10"/>
        <v>7206271.3700000001</v>
      </c>
      <c r="P23" s="94">
        <f t="shared" si="10"/>
        <v>10623336</v>
      </c>
      <c r="Q23" s="94">
        <f t="shared" si="10"/>
        <v>10452588.870000001</v>
      </c>
      <c r="R23" s="94">
        <f t="shared" si="10"/>
        <v>10540190</v>
      </c>
      <c r="S23" s="94">
        <f t="shared" si="10"/>
        <v>10540190</v>
      </c>
      <c r="T23" s="100"/>
    </row>
    <row r="24" spans="1:20" ht="35.25" customHeight="1">
      <c r="A24" s="149"/>
      <c r="B24" s="149"/>
      <c r="C24" s="155" t="s">
        <v>150</v>
      </c>
      <c r="D24" s="157" t="s">
        <v>24</v>
      </c>
      <c r="E24" s="157" t="s">
        <v>37</v>
      </c>
      <c r="F24" s="157" t="s">
        <v>51</v>
      </c>
      <c r="G24" s="111" t="s">
        <v>53</v>
      </c>
      <c r="H24" s="73" t="s">
        <v>149</v>
      </c>
      <c r="I24" s="73" t="s">
        <v>149</v>
      </c>
      <c r="J24" s="94">
        <f>'за 2014 год'!N20</f>
        <v>2162790</v>
      </c>
      <c r="K24" s="73">
        <f>'Кассовый расход за I квартал'!M11</f>
        <v>2135196.6800000002</v>
      </c>
      <c r="L24" s="73">
        <f>J24+'за 2014 год'!O20</f>
        <v>4417580</v>
      </c>
      <c r="M24" s="73">
        <f>'Кассовый расход за II квартал'!M11</f>
        <v>4319844.8499999996</v>
      </c>
      <c r="N24" s="73">
        <f>L24+'за 2014 год'!Q20</f>
        <v>6488370</v>
      </c>
      <c r="O24" s="73">
        <f>'Кассовый расход за III квартал'!M11</f>
        <v>6473937.04</v>
      </c>
      <c r="P24" s="94">
        <f>N24+'за 2014 год'!S20</f>
        <v>8759300</v>
      </c>
      <c r="Q24" s="73">
        <f>'за 2014 год'!AB20</f>
        <v>8755929.2699999996</v>
      </c>
      <c r="R24" s="73">
        <f>'План на 2015 год'!M13</f>
        <v>9083719</v>
      </c>
      <c r="S24" s="73">
        <f>R24</f>
        <v>9083719</v>
      </c>
      <c r="T24" s="100"/>
    </row>
    <row r="25" spans="1:20" ht="35.25" customHeight="1">
      <c r="A25" s="149"/>
      <c r="B25" s="149"/>
      <c r="C25" s="162"/>
      <c r="D25" s="158"/>
      <c r="E25" s="158"/>
      <c r="F25" s="158"/>
      <c r="G25" s="111" t="s">
        <v>59</v>
      </c>
      <c r="H25" s="73" t="s">
        <v>149</v>
      </c>
      <c r="I25" s="73" t="s">
        <v>149</v>
      </c>
      <c r="J25" s="94">
        <f>'за 2014 год'!N23</f>
        <v>6575</v>
      </c>
      <c r="K25" s="73">
        <f>'Кассовый расход за I квартал'!M14</f>
        <v>6575</v>
      </c>
      <c r="L25" s="73">
        <f>J25+'за 2014 год'!O23</f>
        <v>6770</v>
      </c>
      <c r="M25" s="73">
        <f>'Кассовый расход за II квартал'!M14</f>
        <v>6770</v>
      </c>
      <c r="N25" s="73">
        <f>L25+'за 2014 год'!Q23</f>
        <v>6965</v>
      </c>
      <c r="O25" s="73">
        <f>'Кассовый расход за III квартал'!M14</f>
        <v>6926</v>
      </c>
      <c r="P25" s="94">
        <f>N25+'за 2014 год'!S23</f>
        <v>96380</v>
      </c>
      <c r="Q25" s="73">
        <f>'за 2014 год'!AB23</f>
        <v>76024</v>
      </c>
      <c r="R25" s="73">
        <f>'План на 2015 год'!M17</f>
        <v>95600</v>
      </c>
      <c r="S25" s="73">
        <f>R25</f>
        <v>95600</v>
      </c>
      <c r="T25" s="100"/>
    </row>
    <row r="26" spans="1:20" ht="35.25" customHeight="1">
      <c r="A26" s="149"/>
      <c r="B26" s="149"/>
      <c r="C26" s="162"/>
      <c r="D26" s="158"/>
      <c r="E26" s="158"/>
      <c r="F26" s="158"/>
      <c r="G26" s="111" t="s">
        <v>35</v>
      </c>
      <c r="H26" s="73" t="s">
        <v>149</v>
      </c>
      <c r="I26" s="73" t="s">
        <v>149</v>
      </c>
      <c r="J26" s="94">
        <f>'за 2014 год'!N27</f>
        <v>251074.46</v>
      </c>
      <c r="K26" s="73">
        <f>'Кассовый расход за I квартал'!M18</f>
        <v>131516.9</v>
      </c>
      <c r="L26" s="73">
        <f>J26+'за 2014 год'!O27</f>
        <v>507450.66000000003</v>
      </c>
      <c r="M26" s="73">
        <f>'Кассовый расход за II квартал'!M18</f>
        <v>483009.82</v>
      </c>
      <c r="N26" s="73">
        <f>L26+'за 2014 год'!Q27</f>
        <v>921109.13</v>
      </c>
      <c r="O26" s="73">
        <f>'Кассовый расход за III квартал'!M18</f>
        <v>724468.33</v>
      </c>
      <c r="P26" s="94">
        <f>N26+'за 2014 год'!S27</f>
        <v>1766256</v>
      </c>
      <c r="Q26" s="73">
        <f>'за 2014 год'!AB27</f>
        <v>1619384.14</v>
      </c>
      <c r="R26" s="73">
        <f>'План на 2015 год'!M28</f>
        <v>1359871</v>
      </c>
      <c r="S26" s="73">
        <f>R26</f>
        <v>1359871</v>
      </c>
      <c r="T26" s="100"/>
    </row>
    <row r="27" spans="1:20" ht="35.25" customHeight="1">
      <c r="A27" s="150"/>
      <c r="B27" s="150"/>
      <c r="C27" s="156"/>
      <c r="D27" s="159"/>
      <c r="E27" s="159"/>
      <c r="F27" s="159"/>
      <c r="G27" s="111" t="s">
        <v>65</v>
      </c>
      <c r="H27" s="73" t="s">
        <v>149</v>
      </c>
      <c r="I27" s="73" t="s">
        <v>149</v>
      </c>
      <c r="J27" s="94">
        <f>'за 2014 год'!N34</f>
        <v>400</v>
      </c>
      <c r="K27" s="73">
        <f>'Кассовый расход за I квартал'!M25</f>
        <v>161.66</v>
      </c>
      <c r="L27" s="73">
        <f>J27+'за 2014 год'!O34</f>
        <v>940</v>
      </c>
      <c r="M27" s="73">
        <f>'Кассовый расход за II квартал'!M25</f>
        <v>926.19</v>
      </c>
      <c r="N27" s="73">
        <f>L27+'за 2014 год'!Q34</f>
        <v>940</v>
      </c>
      <c r="O27" s="73">
        <f>'Кассовый расход за III квартал'!M25</f>
        <v>940</v>
      </c>
      <c r="P27" s="94">
        <f>N27+'за 2014 год'!S34</f>
        <v>1400</v>
      </c>
      <c r="Q27" s="73">
        <f>'за 2014 год'!AB34</f>
        <v>1251.46</v>
      </c>
      <c r="R27" s="73">
        <f>'План на 2015 год'!M38</f>
        <v>1000</v>
      </c>
      <c r="S27" s="73">
        <f>R27</f>
        <v>1000</v>
      </c>
      <c r="T27" s="100"/>
    </row>
    <row r="28" spans="1:20" s="121" customFormat="1" ht="60" customHeight="1">
      <c r="A28" s="163" t="s">
        <v>157</v>
      </c>
      <c r="B28" s="145" t="s">
        <v>156</v>
      </c>
      <c r="C28" s="76" t="s">
        <v>155</v>
      </c>
      <c r="D28" s="75" t="s">
        <v>149</v>
      </c>
      <c r="E28" s="75" t="s">
        <v>149</v>
      </c>
      <c r="F28" s="75" t="s">
        <v>69</v>
      </c>
      <c r="G28" s="74" t="s">
        <v>149</v>
      </c>
      <c r="H28" s="120" t="s">
        <v>149</v>
      </c>
      <c r="I28" s="120" t="s">
        <v>149</v>
      </c>
      <c r="J28" s="120">
        <f>J29</f>
        <v>7050</v>
      </c>
      <c r="K28" s="120">
        <f t="shared" ref="K28:Q28" si="11">K29</f>
        <v>0</v>
      </c>
      <c r="L28" s="120">
        <f t="shared" si="11"/>
        <v>7050</v>
      </c>
      <c r="M28" s="120">
        <f t="shared" si="11"/>
        <v>7049</v>
      </c>
      <c r="N28" s="120">
        <f t="shared" si="11"/>
        <v>50000</v>
      </c>
      <c r="O28" s="120">
        <f t="shared" si="11"/>
        <v>7049</v>
      </c>
      <c r="P28" s="120">
        <f t="shared" si="11"/>
        <v>3322932.66</v>
      </c>
      <c r="Q28" s="120">
        <f t="shared" si="11"/>
        <v>3261275.66</v>
      </c>
      <c r="R28" s="120">
        <v>75000</v>
      </c>
      <c r="S28" s="120">
        <v>75000</v>
      </c>
      <c r="T28" s="76"/>
    </row>
    <row r="29" spans="1:20" ht="60" customHeight="1">
      <c r="A29" s="164"/>
      <c r="B29" s="146"/>
      <c r="C29" s="76" t="s">
        <v>151</v>
      </c>
      <c r="D29" s="75" t="s">
        <v>149</v>
      </c>
      <c r="E29" s="75" t="s">
        <v>149</v>
      </c>
      <c r="F29" s="75" t="s">
        <v>69</v>
      </c>
      <c r="G29" s="74" t="s">
        <v>149</v>
      </c>
      <c r="H29" s="73" t="s">
        <v>149</v>
      </c>
      <c r="I29" s="73" t="s">
        <v>149</v>
      </c>
      <c r="J29" s="94">
        <f>J30+J31</f>
        <v>7050</v>
      </c>
      <c r="K29" s="94">
        <f t="shared" ref="K29:Q29" si="12">K30+K31</f>
        <v>0</v>
      </c>
      <c r="L29" s="94">
        <f t="shared" si="12"/>
        <v>7050</v>
      </c>
      <c r="M29" s="94">
        <f t="shared" si="12"/>
        <v>7049</v>
      </c>
      <c r="N29" s="94">
        <f t="shared" si="12"/>
        <v>50000</v>
      </c>
      <c r="O29" s="94">
        <f t="shared" si="12"/>
        <v>7049</v>
      </c>
      <c r="P29" s="94">
        <f t="shared" si="12"/>
        <v>3322932.66</v>
      </c>
      <c r="Q29" s="94">
        <f t="shared" si="12"/>
        <v>3261275.66</v>
      </c>
      <c r="R29" s="73">
        <v>75000</v>
      </c>
      <c r="S29" s="73">
        <v>75000</v>
      </c>
      <c r="T29" s="66"/>
    </row>
    <row r="30" spans="1:20" ht="60" customHeight="1">
      <c r="A30" s="164"/>
      <c r="B30" s="146"/>
      <c r="C30" s="76" t="s">
        <v>150</v>
      </c>
      <c r="D30" s="75" t="s">
        <v>24</v>
      </c>
      <c r="E30" s="75" t="s">
        <v>149</v>
      </c>
      <c r="F30" s="75" t="s">
        <v>69</v>
      </c>
      <c r="G30" s="74" t="s">
        <v>149</v>
      </c>
      <c r="H30" s="73" t="s">
        <v>149</v>
      </c>
      <c r="I30" s="73" t="s">
        <v>149</v>
      </c>
      <c r="J30" s="94">
        <f>J34+J37</f>
        <v>7050</v>
      </c>
      <c r="K30" s="94">
        <f t="shared" ref="K30:Q30" si="13">K34+K37</f>
        <v>0</v>
      </c>
      <c r="L30" s="94">
        <f t="shared" si="13"/>
        <v>7050</v>
      </c>
      <c r="M30" s="94">
        <f t="shared" si="13"/>
        <v>7049</v>
      </c>
      <c r="N30" s="94">
        <f t="shared" si="13"/>
        <v>50000</v>
      </c>
      <c r="O30" s="94">
        <f t="shared" si="13"/>
        <v>7049</v>
      </c>
      <c r="P30" s="94">
        <f t="shared" si="13"/>
        <v>375000</v>
      </c>
      <c r="Q30" s="94">
        <f t="shared" si="13"/>
        <v>370843</v>
      </c>
      <c r="R30" s="73">
        <v>75000</v>
      </c>
      <c r="S30" s="73">
        <v>75000</v>
      </c>
      <c r="T30" s="66"/>
    </row>
    <row r="31" spans="1:20" ht="60" customHeight="1">
      <c r="A31" s="165"/>
      <c r="B31" s="147"/>
      <c r="C31" s="76" t="s">
        <v>198</v>
      </c>
      <c r="D31" s="75" t="s">
        <v>77</v>
      </c>
      <c r="E31" s="75" t="s">
        <v>149</v>
      </c>
      <c r="F31" s="75" t="s">
        <v>69</v>
      </c>
      <c r="G31" s="74" t="s">
        <v>149</v>
      </c>
      <c r="H31" s="73" t="s">
        <v>149</v>
      </c>
      <c r="I31" s="73" t="s">
        <v>149</v>
      </c>
      <c r="J31" s="94">
        <f>J38+J39+J40+J41</f>
        <v>0</v>
      </c>
      <c r="K31" s="94">
        <f t="shared" ref="K31:Q31" si="14">K38+K39+K40+K41</f>
        <v>0</v>
      </c>
      <c r="L31" s="94">
        <f t="shared" si="14"/>
        <v>0</v>
      </c>
      <c r="M31" s="94">
        <f t="shared" si="14"/>
        <v>0</v>
      </c>
      <c r="N31" s="94">
        <f t="shared" si="14"/>
        <v>0</v>
      </c>
      <c r="O31" s="94">
        <f t="shared" si="14"/>
        <v>0</v>
      </c>
      <c r="P31" s="94">
        <f t="shared" si="14"/>
        <v>2947932.66</v>
      </c>
      <c r="Q31" s="94">
        <f t="shared" si="14"/>
        <v>2890432.66</v>
      </c>
      <c r="R31" s="73" t="s">
        <v>149</v>
      </c>
      <c r="S31" s="73" t="s">
        <v>149</v>
      </c>
      <c r="T31" s="100"/>
    </row>
    <row r="32" spans="1:20" ht="50.25" customHeight="1">
      <c r="A32" s="151" t="s">
        <v>154</v>
      </c>
      <c r="B32" s="151" t="s">
        <v>153</v>
      </c>
      <c r="C32" s="76" t="s">
        <v>152</v>
      </c>
      <c r="D32" s="75" t="s">
        <v>149</v>
      </c>
      <c r="E32" s="75" t="s">
        <v>149</v>
      </c>
      <c r="F32" s="75" t="s">
        <v>71</v>
      </c>
      <c r="G32" s="74" t="s">
        <v>149</v>
      </c>
      <c r="H32" s="73" t="s">
        <v>149</v>
      </c>
      <c r="I32" s="73" t="s">
        <v>149</v>
      </c>
      <c r="J32" s="94">
        <f>J33</f>
        <v>7050</v>
      </c>
      <c r="K32" s="73">
        <v>0</v>
      </c>
      <c r="L32" s="73">
        <f>L33</f>
        <v>7050</v>
      </c>
      <c r="M32" s="73">
        <v>7049</v>
      </c>
      <c r="N32" s="73">
        <f>N33</f>
        <v>50000</v>
      </c>
      <c r="O32" s="73">
        <v>7049</v>
      </c>
      <c r="P32" s="94">
        <f>P33</f>
        <v>75000</v>
      </c>
      <c r="Q32" s="73">
        <f>Q33</f>
        <v>74990</v>
      </c>
      <c r="R32" s="73">
        <v>75000</v>
      </c>
      <c r="S32" s="73">
        <v>75000</v>
      </c>
      <c r="T32" s="66"/>
    </row>
    <row r="33" spans="1:20" ht="39" customHeight="1">
      <c r="A33" s="154"/>
      <c r="B33" s="151"/>
      <c r="C33" s="76" t="s">
        <v>151</v>
      </c>
      <c r="D33" s="75" t="s">
        <v>149</v>
      </c>
      <c r="E33" s="75" t="s">
        <v>149</v>
      </c>
      <c r="F33" s="75" t="s">
        <v>71</v>
      </c>
      <c r="G33" s="74" t="s">
        <v>149</v>
      </c>
      <c r="H33" s="73" t="s">
        <v>149</v>
      </c>
      <c r="I33" s="73" t="s">
        <v>149</v>
      </c>
      <c r="J33" s="94">
        <f>J34</f>
        <v>7050</v>
      </c>
      <c r="K33" s="73">
        <v>0</v>
      </c>
      <c r="L33" s="73">
        <f>L34</f>
        <v>7050</v>
      </c>
      <c r="M33" s="73">
        <v>7049</v>
      </c>
      <c r="N33" s="73">
        <f>N34</f>
        <v>50000</v>
      </c>
      <c r="O33" s="73">
        <v>7049</v>
      </c>
      <c r="P33" s="94">
        <f>P34</f>
        <v>75000</v>
      </c>
      <c r="Q33" s="73">
        <f>Q34</f>
        <v>74990</v>
      </c>
      <c r="R33" s="73">
        <v>75000</v>
      </c>
      <c r="S33" s="73">
        <v>75000</v>
      </c>
      <c r="T33" s="66"/>
    </row>
    <row r="34" spans="1:20" ht="39" customHeight="1">
      <c r="A34" s="154"/>
      <c r="B34" s="151"/>
      <c r="C34" s="76" t="s">
        <v>150</v>
      </c>
      <c r="D34" s="75" t="s">
        <v>24</v>
      </c>
      <c r="E34" s="75" t="s">
        <v>72</v>
      </c>
      <c r="F34" s="75" t="s">
        <v>71</v>
      </c>
      <c r="G34" s="74" t="s">
        <v>35</v>
      </c>
      <c r="H34" s="73" t="s">
        <v>149</v>
      </c>
      <c r="I34" s="73" t="s">
        <v>149</v>
      </c>
      <c r="J34" s="94">
        <f>'за 2014 год'!N38</f>
        <v>7050</v>
      </c>
      <c r="K34" s="73">
        <v>0</v>
      </c>
      <c r="L34" s="73">
        <f>J34+'за 2014 год'!O38</f>
        <v>7050</v>
      </c>
      <c r="M34" s="73">
        <v>7049</v>
      </c>
      <c r="N34" s="73">
        <f>L34+'за 2014 год'!Q38</f>
        <v>50000</v>
      </c>
      <c r="O34" s="73">
        <v>7049</v>
      </c>
      <c r="P34" s="94">
        <f>N34+'за 2014 год'!S38</f>
        <v>75000</v>
      </c>
      <c r="Q34" s="73">
        <f>'за 2014 год'!AB38</f>
        <v>74990</v>
      </c>
      <c r="R34" s="73">
        <v>75000</v>
      </c>
      <c r="S34" s="73">
        <v>75000</v>
      </c>
      <c r="T34" s="66"/>
    </row>
    <row r="35" spans="1:20" ht="50.25" customHeight="1">
      <c r="A35" s="148" t="s">
        <v>159</v>
      </c>
      <c r="B35" s="148" t="s">
        <v>196</v>
      </c>
      <c r="C35" s="76" t="s">
        <v>152</v>
      </c>
      <c r="D35" s="75" t="s">
        <v>149</v>
      </c>
      <c r="E35" s="75" t="s">
        <v>149</v>
      </c>
      <c r="F35" s="75" t="s">
        <v>74</v>
      </c>
      <c r="G35" s="74" t="s">
        <v>149</v>
      </c>
      <c r="H35" s="73" t="s">
        <v>149</v>
      </c>
      <c r="I35" s="73" t="s">
        <v>149</v>
      </c>
      <c r="J35" s="94">
        <f>J36</f>
        <v>0</v>
      </c>
      <c r="K35" s="94">
        <f t="shared" ref="K35:Q35" si="15">K36</f>
        <v>0</v>
      </c>
      <c r="L35" s="94">
        <f t="shared" si="15"/>
        <v>0</v>
      </c>
      <c r="M35" s="94">
        <f t="shared" si="15"/>
        <v>0</v>
      </c>
      <c r="N35" s="94">
        <f t="shared" si="15"/>
        <v>0</v>
      </c>
      <c r="O35" s="94">
        <f t="shared" si="15"/>
        <v>0</v>
      </c>
      <c r="P35" s="94">
        <f t="shared" si="15"/>
        <v>3247932.66</v>
      </c>
      <c r="Q35" s="94">
        <f t="shared" si="15"/>
        <v>3186285.66</v>
      </c>
      <c r="R35" s="73" t="s">
        <v>149</v>
      </c>
      <c r="S35" s="73" t="s">
        <v>149</v>
      </c>
      <c r="T35" s="100"/>
    </row>
    <row r="36" spans="1:20" ht="39" customHeight="1">
      <c r="A36" s="149"/>
      <c r="B36" s="149"/>
      <c r="C36" s="76" t="s">
        <v>151</v>
      </c>
      <c r="D36" s="75" t="s">
        <v>149</v>
      </c>
      <c r="E36" s="75" t="s">
        <v>149</v>
      </c>
      <c r="F36" s="75" t="s">
        <v>74</v>
      </c>
      <c r="G36" s="74" t="s">
        <v>149</v>
      </c>
      <c r="H36" s="73" t="s">
        <v>149</v>
      </c>
      <c r="I36" s="73" t="s">
        <v>149</v>
      </c>
      <c r="J36" s="94">
        <f>J37+J38+J39+J40+J41</f>
        <v>0</v>
      </c>
      <c r="K36" s="94">
        <f t="shared" ref="K36:Q36" si="16">K37+K38+K39+K40+K41</f>
        <v>0</v>
      </c>
      <c r="L36" s="94">
        <f t="shared" si="16"/>
        <v>0</v>
      </c>
      <c r="M36" s="94">
        <f t="shared" si="16"/>
        <v>0</v>
      </c>
      <c r="N36" s="94">
        <f t="shared" si="16"/>
        <v>0</v>
      </c>
      <c r="O36" s="94">
        <f t="shared" si="16"/>
        <v>0</v>
      </c>
      <c r="P36" s="94">
        <f t="shared" si="16"/>
        <v>3247932.66</v>
      </c>
      <c r="Q36" s="94">
        <f t="shared" si="16"/>
        <v>3186285.66</v>
      </c>
      <c r="R36" s="73" t="s">
        <v>149</v>
      </c>
      <c r="S36" s="73" t="s">
        <v>149</v>
      </c>
      <c r="T36" s="100"/>
    </row>
    <row r="37" spans="1:20" ht="39" customHeight="1">
      <c r="A37" s="149"/>
      <c r="B37" s="149"/>
      <c r="C37" s="110" t="s">
        <v>150</v>
      </c>
      <c r="D37" s="75" t="s">
        <v>24</v>
      </c>
      <c r="E37" s="75" t="s">
        <v>75</v>
      </c>
      <c r="F37" s="75" t="s">
        <v>74</v>
      </c>
      <c r="G37" s="74" t="s">
        <v>35</v>
      </c>
      <c r="H37" s="73" t="s">
        <v>149</v>
      </c>
      <c r="I37" s="73" t="s">
        <v>149</v>
      </c>
      <c r="J37" s="94">
        <f>'за 2014 год'!N42</f>
        <v>0</v>
      </c>
      <c r="K37" s="73">
        <v>0</v>
      </c>
      <c r="L37" s="73">
        <f>J37+'за 2014 год'!O42</f>
        <v>0</v>
      </c>
      <c r="M37" s="73">
        <v>0</v>
      </c>
      <c r="N37" s="73">
        <f>L37+'за 2014 год'!Q42</f>
        <v>0</v>
      </c>
      <c r="O37" s="73">
        <v>0</v>
      </c>
      <c r="P37" s="94">
        <f>N37+'за 2014 год'!S42</f>
        <v>300000</v>
      </c>
      <c r="Q37" s="73">
        <f>'за 2014 год'!AB42</f>
        <v>295853</v>
      </c>
      <c r="R37" s="73" t="s">
        <v>149</v>
      </c>
      <c r="S37" s="73" t="s">
        <v>149</v>
      </c>
      <c r="T37" s="100"/>
    </row>
    <row r="38" spans="1:20" ht="47.25" customHeight="1">
      <c r="A38" s="149"/>
      <c r="B38" s="149"/>
      <c r="C38" s="155" t="s">
        <v>197</v>
      </c>
      <c r="D38" s="111" t="s">
        <v>77</v>
      </c>
      <c r="E38" s="111" t="s">
        <v>81</v>
      </c>
      <c r="F38" s="111" t="s">
        <v>74</v>
      </c>
      <c r="G38" s="111" t="s">
        <v>35</v>
      </c>
      <c r="H38" s="73" t="s">
        <v>149</v>
      </c>
      <c r="I38" s="73" t="s">
        <v>149</v>
      </c>
      <c r="J38" s="94">
        <f>'за 2014 год'!N50</f>
        <v>0</v>
      </c>
      <c r="K38" s="73">
        <v>0</v>
      </c>
      <c r="L38" s="73">
        <f>J38+'за 2014 год'!O50</f>
        <v>0</v>
      </c>
      <c r="M38" s="73">
        <v>0</v>
      </c>
      <c r="N38" s="73">
        <f>M38+'за 2014 год'!Q50</f>
        <v>0</v>
      </c>
      <c r="O38" s="73">
        <v>0</v>
      </c>
      <c r="P38" s="94">
        <f>N38+'за 2014 год'!S50</f>
        <v>1395432.66</v>
      </c>
      <c r="Q38" s="73">
        <f>'за 2014 год'!AB50</f>
        <v>1395432.66</v>
      </c>
      <c r="R38" s="73" t="s">
        <v>149</v>
      </c>
      <c r="S38" s="73" t="s">
        <v>149</v>
      </c>
      <c r="T38" s="100"/>
    </row>
    <row r="39" spans="1:20" ht="39" customHeight="1">
      <c r="A39" s="149"/>
      <c r="B39" s="149"/>
      <c r="C39" s="162"/>
      <c r="D39" s="157" t="s">
        <v>77</v>
      </c>
      <c r="E39" s="157" t="s">
        <v>89</v>
      </c>
      <c r="F39" s="157" t="s">
        <v>74</v>
      </c>
      <c r="G39" s="111" t="s">
        <v>35</v>
      </c>
      <c r="H39" s="73" t="s">
        <v>149</v>
      </c>
      <c r="I39" s="73" t="s">
        <v>149</v>
      </c>
      <c r="J39" s="94">
        <f>'за 2014 год'!N56</f>
        <v>0</v>
      </c>
      <c r="K39" s="73">
        <v>0</v>
      </c>
      <c r="L39" s="73">
        <f>'за 2014 год'!O56</f>
        <v>0</v>
      </c>
      <c r="M39" s="73">
        <v>0</v>
      </c>
      <c r="N39" s="73">
        <f>L39+'за 2014 год'!Q57</f>
        <v>0</v>
      </c>
      <c r="O39" s="73">
        <v>0</v>
      </c>
      <c r="P39" s="94">
        <f>N39+'за 2014 год'!S57</f>
        <v>747500</v>
      </c>
      <c r="Q39" s="73">
        <f>'за 2014 год'!AB57</f>
        <v>690000</v>
      </c>
      <c r="R39" s="73" t="s">
        <v>149</v>
      </c>
      <c r="S39" s="73" t="s">
        <v>149</v>
      </c>
      <c r="T39" s="100"/>
    </row>
    <row r="40" spans="1:20" ht="39" customHeight="1">
      <c r="A40" s="149"/>
      <c r="B40" s="149"/>
      <c r="C40" s="162"/>
      <c r="D40" s="158"/>
      <c r="E40" s="158"/>
      <c r="F40" s="158"/>
      <c r="G40" s="111" t="s">
        <v>91</v>
      </c>
      <c r="H40" s="73" t="s">
        <v>149</v>
      </c>
      <c r="I40" s="73" t="s">
        <v>149</v>
      </c>
      <c r="J40" s="94">
        <f>'за 2014 год'!N60</f>
        <v>0</v>
      </c>
      <c r="K40" s="73">
        <v>0</v>
      </c>
      <c r="L40" s="73">
        <f>J40+'за 2014 год'!O60</f>
        <v>0</v>
      </c>
      <c r="M40" s="73">
        <v>0</v>
      </c>
      <c r="N40" s="73">
        <f>L40+'за 2014 год'!Q60</f>
        <v>0</v>
      </c>
      <c r="O40" s="73">
        <v>0</v>
      </c>
      <c r="P40" s="94">
        <f>N40+'за 2014 год'!S60</f>
        <v>575000</v>
      </c>
      <c r="Q40" s="73">
        <f>'за 2014 год'!AB60</f>
        <v>575000</v>
      </c>
      <c r="R40" s="73" t="s">
        <v>149</v>
      </c>
      <c r="S40" s="73" t="s">
        <v>149</v>
      </c>
      <c r="T40" s="100"/>
    </row>
    <row r="41" spans="1:20" ht="39" customHeight="1">
      <c r="A41" s="150"/>
      <c r="B41" s="150"/>
      <c r="C41" s="156"/>
      <c r="D41" s="159"/>
      <c r="E41" s="159"/>
      <c r="F41" s="159"/>
      <c r="G41" s="111" t="s">
        <v>95</v>
      </c>
      <c r="H41" s="73" t="s">
        <v>149</v>
      </c>
      <c r="I41" s="73" t="s">
        <v>149</v>
      </c>
      <c r="J41" s="94">
        <f>'за 2014 год'!N63</f>
        <v>0</v>
      </c>
      <c r="K41" s="73">
        <v>0</v>
      </c>
      <c r="L41" s="73">
        <f>J41+'за 2014 год'!O63</f>
        <v>0</v>
      </c>
      <c r="M41" s="73">
        <v>0</v>
      </c>
      <c r="N41" s="73">
        <f>L41+'за 2014 год'!Q63</f>
        <v>0</v>
      </c>
      <c r="O41" s="73">
        <v>0</v>
      </c>
      <c r="P41" s="94">
        <f>N41+'за 2014 год'!S63</f>
        <v>230000</v>
      </c>
      <c r="Q41" s="73">
        <f>'за 2014 год'!AB64</f>
        <v>230000</v>
      </c>
      <c r="R41" s="73" t="s">
        <v>149</v>
      </c>
      <c r="S41" s="73" t="s">
        <v>149</v>
      </c>
      <c r="T41" s="100"/>
    </row>
    <row r="42" spans="1:20" ht="39" customHeight="1">
      <c r="A42" s="87"/>
      <c r="B42" s="103"/>
      <c r="C42" s="104"/>
      <c r="D42" s="105"/>
      <c r="E42" s="105"/>
      <c r="F42" s="105"/>
      <c r="G42" s="106"/>
      <c r="H42" s="107"/>
      <c r="I42" s="107"/>
      <c r="J42" s="108"/>
      <c r="K42" s="107"/>
      <c r="L42" s="107"/>
      <c r="M42" s="107"/>
      <c r="N42" s="107"/>
      <c r="O42" s="107"/>
      <c r="P42" s="108"/>
      <c r="Q42" s="107"/>
      <c r="R42" s="107"/>
      <c r="S42" s="107"/>
      <c r="T42" s="109"/>
    </row>
    <row r="44" spans="1:20" ht="15.75" customHeight="1">
      <c r="B44" s="143" t="s">
        <v>101</v>
      </c>
      <c r="C44" s="143"/>
      <c r="D44" s="143"/>
      <c r="E44" s="99"/>
      <c r="F44" s="54"/>
      <c r="G44" s="99"/>
      <c r="H44" s="54"/>
      <c r="I44" s="54"/>
      <c r="J44" s="93"/>
      <c r="K44" s="54"/>
      <c r="L44" s="54"/>
      <c r="M44" s="54"/>
      <c r="N44" s="142" t="s">
        <v>100</v>
      </c>
      <c r="O44" s="142"/>
      <c r="P44" s="142"/>
      <c r="Q44" s="142"/>
    </row>
  </sheetData>
  <mergeCells count="49">
    <mergeCell ref="B28:B31"/>
    <mergeCell ref="A28:A31"/>
    <mergeCell ref="A22:A27"/>
    <mergeCell ref="B22:B27"/>
    <mergeCell ref="C24:C27"/>
    <mergeCell ref="A32:A34"/>
    <mergeCell ref="B32:B34"/>
    <mergeCell ref="B44:D44"/>
    <mergeCell ref="A35:A41"/>
    <mergeCell ref="B35:B41"/>
    <mergeCell ref="C38:C41"/>
    <mergeCell ref="D39:D41"/>
    <mergeCell ref="H5:M5"/>
    <mergeCell ref="D8:D10"/>
    <mergeCell ref="E8:E10"/>
    <mergeCell ref="F8:F10"/>
    <mergeCell ref="N44:Q44"/>
    <mergeCell ref="D24:D27"/>
    <mergeCell ref="E24:E27"/>
    <mergeCell ref="F24:F27"/>
    <mergeCell ref="E39:E41"/>
    <mergeCell ref="F39:F41"/>
    <mergeCell ref="N9:O9"/>
    <mergeCell ref="D20:D21"/>
    <mergeCell ref="E20:E21"/>
    <mergeCell ref="F20:F21"/>
    <mergeCell ref="H8:I9"/>
    <mergeCell ref="J8:Q8"/>
    <mergeCell ref="A15:A17"/>
    <mergeCell ref="B15:B17"/>
    <mergeCell ref="A18:A21"/>
    <mergeCell ref="B18:B21"/>
    <mergeCell ref="C20:C21"/>
    <mergeCell ref="A11:A14"/>
    <mergeCell ref="B11:B14"/>
    <mergeCell ref="P9:Q9"/>
    <mergeCell ref="P1:T1"/>
    <mergeCell ref="P2:T2"/>
    <mergeCell ref="A4:T4"/>
    <mergeCell ref="A7:A10"/>
    <mergeCell ref="B7:B10"/>
    <mergeCell ref="C7:C10"/>
    <mergeCell ref="R8:S9"/>
    <mergeCell ref="J9:K9"/>
    <mergeCell ref="L9:M9"/>
    <mergeCell ref="D7:G7"/>
    <mergeCell ref="H7:S7"/>
    <mergeCell ref="T7:T10"/>
    <mergeCell ref="G8:G10"/>
  </mergeCells>
  <printOptions horizontalCentered="1"/>
  <pageMargins left="0.19685039370078741" right="0.19685039370078741" top="0.99" bottom="0.39370078740157483" header="0.39370078740157483" footer="0.31496062992125984"/>
  <pageSetup paperSize="9" scale="52" fitToHeight="8" orientation="landscape" r:id="rId1"/>
  <headerFooter differentFirst="1">
    <oddHeader>&amp;C&amp;"Times New Roman,обычный"&amp;P</oddHeader>
  </headerFooter>
  <rowBreaks count="1" manualBreakCount="1">
    <brk id="27" max="19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Q35"/>
  <sheetViews>
    <sheetView topLeftCell="B1" zoomScaleNormal="100" zoomScaleSheetLayoutView="100" workbookViewId="0">
      <selection activeCell="G22" sqref="G22"/>
    </sheetView>
  </sheetViews>
  <sheetFormatPr defaultRowHeight="15.75"/>
  <cols>
    <col min="1" max="1" width="19.140625" style="84" customWidth="1"/>
    <col min="2" max="2" width="29.5703125" style="83" customWidth="1"/>
    <col min="3" max="3" width="29.28515625" style="83" bestFit="1" customWidth="1"/>
    <col min="4" max="4" width="14.5703125" style="83" customWidth="1"/>
    <col min="5" max="5" width="14.7109375" style="83" customWidth="1"/>
    <col min="6" max="6" width="16.85546875" style="84" customWidth="1"/>
    <col min="7" max="7" width="14" style="84" customWidth="1"/>
    <col min="8" max="8" width="13.140625" style="84" bestFit="1" customWidth="1"/>
    <col min="9" max="9" width="12.85546875" style="84" customWidth="1"/>
    <col min="10" max="11" width="14.42578125" style="84" customWidth="1"/>
    <col min="12" max="12" width="14.7109375" style="84" customWidth="1"/>
    <col min="13" max="13" width="14.28515625" style="84" customWidth="1"/>
    <col min="14" max="14" width="16.140625" style="83" customWidth="1"/>
    <col min="15" max="15" width="15" style="83" customWidth="1"/>
    <col min="16" max="16" width="13.28515625" style="83" bestFit="1" customWidth="1"/>
    <col min="17" max="16384" width="9.140625" style="83"/>
  </cols>
  <sheetData>
    <row r="1" spans="1:16" ht="18.75" customHeight="1">
      <c r="L1" s="152" t="s">
        <v>192</v>
      </c>
      <c r="M1" s="152"/>
      <c r="N1" s="152"/>
      <c r="O1" s="152"/>
      <c r="P1" s="152"/>
    </row>
    <row r="2" spans="1:16" ht="75.75" customHeight="1">
      <c r="L2" s="152" t="s">
        <v>147</v>
      </c>
      <c r="M2" s="152"/>
      <c r="N2" s="152"/>
      <c r="O2" s="152"/>
      <c r="P2" s="152"/>
    </row>
    <row r="3" spans="1:16">
      <c r="N3" s="91"/>
      <c r="O3" s="91"/>
      <c r="P3" s="91"/>
    </row>
    <row r="4" spans="1:16">
      <c r="N4" s="91"/>
      <c r="O4" s="91"/>
      <c r="P4" s="91"/>
    </row>
    <row r="5" spans="1:16" ht="36.75" customHeight="1">
      <c r="A5" s="153" t="s">
        <v>191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</row>
    <row r="6" spans="1:16">
      <c r="N6" s="91"/>
      <c r="O6" s="91"/>
      <c r="P6" s="82" t="s">
        <v>177</v>
      </c>
    </row>
    <row r="7" spans="1:16">
      <c r="A7" s="151" t="s">
        <v>190</v>
      </c>
      <c r="B7" s="151" t="s">
        <v>189</v>
      </c>
      <c r="C7" s="151" t="s">
        <v>188</v>
      </c>
      <c r="D7" s="151" t="s">
        <v>187</v>
      </c>
      <c r="E7" s="151"/>
      <c r="F7" s="151" t="s">
        <v>165</v>
      </c>
      <c r="G7" s="151"/>
      <c r="H7" s="151"/>
      <c r="I7" s="151"/>
      <c r="J7" s="151"/>
      <c r="K7" s="151"/>
      <c r="L7" s="151"/>
      <c r="M7" s="151"/>
      <c r="N7" s="151" t="s">
        <v>139</v>
      </c>
      <c r="O7" s="151"/>
      <c r="P7" s="151" t="s">
        <v>186</v>
      </c>
    </row>
    <row r="8" spans="1:16" ht="33" customHeight="1">
      <c r="A8" s="151"/>
      <c r="B8" s="151"/>
      <c r="C8" s="151"/>
      <c r="D8" s="151"/>
      <c r="E8" s="151"/>
      <c r="F8" s="151" t="s">
        <v>135</v>
      </c>
      <c r="G8" s="151"/>
      <c r="H8" s="151" t="s">
        <v>134</v>
      </c>
      <c r="I8" s="151"/>
      <c r="J8" s="151" t="s">
        <v>133</v>
      </c>
      <c r="K8" s="151"/>
      <c r="L8" s="151" t="s">
        <v>132</v>
      </c>
      <c r="M8" s="151"/>
      <c r="N8" s="151"/>
      <c r="O8" s="151"/>
      <c r="P8" s="151"/>
    </row>
    <row r="9" spans="1:16">
      <c r="A9" s="151"/>
      <c r="B9" s="151"/>
      <c r="C9" s="151"/>
      <c r="D9" s="78" t="s">
        <v>129</v>
      </c>
      <c r="E9" s="78" t="s">
        <v>128</v>
      </c>
      <c r="F9" s="78" t="s">
        <v>129</v>
      </c>
      <c r="G9" s="78" t="s">
        <v>128</v>
      </c>
      <c r="H9" s="78" t="s">
        <v>129</v>
      </c>
      <c r="I9" s="78" t="s">
        <v>128</v>
      </c>
      <c r="J9" s="78" t="s">
        <v>129</v>
      </c>
      <c r="K9" s="78" t="s">
        <v>128</v>
      </c>
      <c r="L9" s="78" t="s">
        <v>129</v>
      </c>
      <c r="M9" s="78" t="s">
        <v>128</v>
      </c>
      <c r="N9" s="78" t="s">
        <v>131</v>
      </c>
      <c r="O9" s="78" t="s">
        <v>130</v>
      </c>
      <c r="P9" s="151"/>
    </row>
    <row r="10" spans="1:16" ht="18" customHeight="1">
      <c r="A10" s="151" t="s">
        <v>164</v>
      </c>
      <c r="B10" s="151" t="s">
        <v>163</v>
      </c>
      <c r="C10" s="66" t="s">
        <v>185</v>
      </c>
      <c r="D10" s="73">
        <f>16803856.21</f>
        <v>16803856.210000001</v>
      </c>
      <c r="E10" s="73">
        <v>16406086.720000001</v>
      </c>
      <c r="F10" s="94">
        <f>F12+F13+F14+F15+F16</f>
        <v>3048104.2</v>
      </c>
      <c r="G10" s="94">
        <f t="shared" ref="G10:O10" si="0">G12+G13+G14+G15+G16</f>
        <v>2646434.5700000003</v>
      </c>
      <c r="H10" s="94">
        <f t="shared" si="0"/>
        <v>6270148.7000000002</v>
      </c>
      <c r="I10" s="94">
        <f t="shared" si="0"/>
        <v>6071720.8300000001</v>
      </c>
      <c r="J10" s="94">
        <f t="shared" si="0"/>
        <v>9745435.3499999996</v>
      </c>
      <c r="K10" s="94">
        <f t="shared" si="0"/>
        <v>9451588.1400000006</v>
      </c>
      <c r="L10" s="94">
        <f t="shared" si="0"/>
        <v>17973363.630000003</v>
      </c>
      <c r="M10" s="94">
        <f t="shared" si="0"/>
        <v>17645262.080000002</v>
      </c>
      <c r="N10" s="94">
        <f t="shared" si="0"/>
        <v>15191860</v>
      </c>
      <c r="O10" s="94">
        <f t="shared" si="0"/>
        <v>15191860</v>
      </c>
      <c r="P10" s="66"/>
    </row>
    <row r="11" spans="1:16" ht="18" customHeight="1">
      <c r="A11" s="151"/>
      <c r="B11" s="151"/>
      <c r="C11" s="66" t="s">
        <v>184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66"/>
    </row>
    <row r="12" spans="1:16" ht="18" customHeight="1">
      <c r="A12" s="151"/>
      <c r="B12" s="151"/>
      <c r="C12" s="66" t="s">
        <v>183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  <c r="P12" s="90"/>
    </row>
    <row r="13" spans="1:16" ht="18" customHeight="1">
      <c r="A13" s="151"/>
      <c r="B13" s="151"/>
      <c r="C13" s="66" t="s">
        <v>182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  <c r="P13" s="89"/>
    </row>
    <row r="14" spans="1:16" ht="18" customHeight="1">
      <c r="A14" s="151"/>
      <c r="B14" s="151"/>
      <c r="C14" s="66" t="s">
        <v>181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89"/>
    </row>
    <row r="15" spans="1:16" ht="18" customHeight="1">
      <c r="A15" s="151"/>
      <c r="B15" s="151"/>
      <c r="C15" s="66" t="s">
        <v>180</v>
      </c>
      <c r="D15" s="73">
        <f>16803856.21</f>
        <v>16803856.210000001</v>
      </c>
      <c r="E15" s="73">
        <v>16406086.720000001</v>
      </c>
      <c r="F15" s="73">
        <f>F17+F24</f>
        <v>3048104.2</v>
      </c>
      <c r="G15" s="73">
        <f t="shared" ref="G15:O15" si="1">G17+G24</f>
        <v>2646434.5700000003</v>
      </c>
      <c r="H15" s="73">
        <f t="shared" si="1"/>
        <v>6270148.7000000002</v>
      </c>
      <c r="I15" s="73">
        <f t="shared" si="1"/>
        <v>6071720.8300000001</v>
      </c>
      <c r="J15" s="73">
        <f t="shared" si="1"/>
        <v>9745435.3499999996</v>
      </c>
      <c r="K15" s="73">
        <f t="shared" si="1"/>
        <v>9451588.1400000006</v>
      </c>
      <c r="L15" s="73">
        <f t="shared" si="1"/>
        <v>17973363.630000003</v>
      </c>
      <c r="M15" s="73">
        <f t="shared" si="1"/>
        <v>17645262.080000002</v>
      </c>
      <c r="N15" s="73">
        <f t="shared" si="1"/>
        <v>15191860</v>
      </c>
      <c r="O15" s="73">
        <f t="shared" si="1"/>
        <v>15191860</v>
      </c>
      <c r="P15" s="89"/>
    </row>
    <row r="16" spans="1:16" ht="18" customHeight="1">
      <c r="A16" s="151"/>
      <c r="B16" s="151"/>
      <c r="C16" s="66" t="s">
        <v>179</v>
      </c>
      <c r="D16" s="73">
        <v>0</v>
      </c>
      <c r="E16" s="73">
        <v>0</v>
      </c>
      <c r="F16" s="73"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89"/>
    </row>
    <row r="17" spans="1:17" ht="26.25" customHeight="1">
      <c r="A17" s="151" t="s">
        <v>157</v>
      </c>
      <c r="B17" s="148" t="s">
        <v>161</v>
      </c>
      <c r="C17" s="66" t="s">
        <v>185</v>
      </c>
      <c r="D17" s="78" t="s">
        <v>149</v>
      </c>
      <c r="E17" s="78" t="s">
        <v>149</v>
      </c>
      <c r="F17" s="96">
        <f>F19+F20+F21+F22+F23</f>
        <v>3041054.2</v>
      </c>
      <c r="G17" s="96">
        <f t="shared" ref="G17:O17" si="2">G19+G20+G21+G22+G23</f>
        <v>2646434.5700000003</v>
      </c>
      <c r="H17" s="96">
        <f t="shared" si="2"/>
        <v>6263098.7000000002</v>
      </c>
      <c r="I17" s="96">
        <f t="shared" si="2"/>
        <v>6064671.8300000001</v>
      </c>
      <c r="J17" s="96">
        <f t="shared" si="2"/>
        <v>9695435.3499999996</v>
      </c>
      <c r="K17" s="96">
        <f t="shared" si="2"/>
        <v>9444539.1400000006</v>
      </c>
      <c r="L17" s="96">
        <f t="shared" si="2"/>
        <v>14650430.970000001</v>
      </c>
      <c r="M17" s="96">
        <f t="shared" si="2"/>
        <v>14383986.420000002</v>
      </c>
      <c r="N17" s="96">
        <f t="shared" si="2"/>
        <v>15116860</v>
      </c>
      <c r="O17" s="96">
        <f t="shared" si="2"/>
        <v>15116860</v>
      </c>
      <c r="P17" s="89"/>
    </row>
    <row r="18" spans="1:17" ht="26.25" customHeight="1">
      <c r="A18" s="151"/>
      <c r="B18" s="149"/>
      <c r="C18" s="66" t="s">
        <v>184</v>
      </c>
      <c r="D18" s="78" t="s">
        <v>149</v>
      </c>
      <c r="E18" s="78" t="s">
        <v>149</v>
      </c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89"/>
    </row>
    <row r="19" spans="1:17" ht="26.25" customHeight="1">
      <c r="A19" s="151"/>
      <c r="B19" s="149"/>
      <c r="C19" s="66" t="s">
        <v>183</v>
      </c>
      <c r="D19" s="78" t="s">
        <v>149</v>
      </c>
      <c r="E19" s="78" t="s">
        <v>149</v>
      </c>
      <c r="F19" s="73">
        <v>0</v>
      </c>
      <c r="G19" s="73">
        <v>0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0</v>
      </c>
      <c r="P19" s="89"/>
    </row>
    <row r="20" spans="1:17" ht="26.25" customHeight="1">
      <c r="A20" s="151"/>
      <c r="B20" s="149"/>
      <c r="C20" s="66" t="s">
        <v>182</v>
      </c>
      <c r="D20" s="78" t="s">
        <v>149</v>
      </c>
      <c r="E20" s="78" t="s">
        <v>149</v>
      </c>
      <c r="F20" s="73">
        <v>0</v>
      </c>
      <c r="G20" s="73">
        <v>0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0</v>
      </c>
      <c r="N20" s="73">
        <v>0</v>
      </c>
      <c r="O20" s="73">
        <v>0</v>
      </c>
      <c r="P20" s="89"/>
    </row>
    <row r="21" spans="1:17" ht="26.25" customHeight="1">
      <c r="A21" s="151"/>
      <c r="B21" s="149"/>
      <c r="C21" s="66" t="s">
        <v>181</v>
      </c>
      <c r="D21" s="78" t="s">
        <v>149</v>
      </c>
      <c r="E21" s="78" t="s">
        <v>149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89"/>
    </row>
    <row r="22" spans="1:17" ht="26.25" customHeight="1">
      <c r="A22" s="151"/>
      <c r="B22" s="149"/>
      <c r="C22" s="66" t="s">
        <v>180</v>
      </c>
      <c r="D22" s="78" t="s">
        <v>149</v>
      </c>
      <c r="E22" s="78" t="s">
        <v>149</v>
      </c>
      <c r="F22" s="79">
        <f>'7 средства по кодам IV'!J15</f>
        <v>3041054.2</v>
      </c>
      <c r="G22" s="79">
        <f>'7 средства по кодам IV'!K15</f>
        <v>2646434.5700000003</v>
      </c>
      <c r="H22" s="79">
        <f>'7 средства по кодам IV'!L15</f>
        <v>6263098.7000000002</v>
      </c>
      <c r="I22" s="79">
        <f>'7 средства по кодам IV'!M15</f>
        <v>6064671.8300000001</v>
      </c>
      <c r="J22" s="79">
        <f>'7 средства по кодам IV'!N15</f>
        <v>9695435.3499999996</v>
      </c>
      <c r="K22" s="79">
        <f>'7 средства по кодам IV'!O15</f>
        <v>9444539.1400000006</v>
      </c>
      <c r="L22" s="79">
        <f>'7 средства по кодам IV'!P15</f>
        <v>14650430.970000001</v>
      </c>
      <c r="M22" s="79">
        <f>'7 средства по кодам IV'!Q15</f>
        <v>14383986.420000002</v>
      </c>
      <c r="N22" s="79">
        <f>'7 средства по кодам IV'!R15</f>
        <v>15116860</v>
      </c>
      <c r="O22" s="79">
        <f>'7 средства по кодам IV'!S15</f>
        <v>15116860</v>
      </c>
      <c r="P22" s="89"/>
    </row>
    <row r="23" spans="1:17" ht="26.25" customHeight="1">
      <c r="A23" s="151"/>
      <c r="B23" s="150"/>
      <c r="C23" s="66" t="s">
        <v>179</v>
      </c>
      <c r="D23" s="78" t="s">
        <v>149</v>
      </c>
      <c r="E23" s="78" t="s">
        <v>149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89"/>
    </row>
    <row r="24" spans="1:17" ht="26.25" customHeight="1">
      <c r="A24" s="151" t="s">
        <v>157</v>
      </c>
      <c r="B24" s="148" t="s">
        <v>156</v>
      </c>
      <c r="C24" s="66" t="s">
        <v>185</v>
      </c>
      <c r="D24" s="78" t="s">
        <v>149</v>
      </c>
      <c r="E24" s="78" t="s">
        <v>149</v>
      </c>
      <c r="F24" s="73">
        <f>F26+F27+F28+F29+F30</f>
        <v>7050</v>
      </c>
      <c r="G24" s="73">
        <f t="shared" ref="G24:O24" si="3">G26+G27+G28+G29+G30</f>
        <v>0</v>
      </c>
      <c r="H24" s="73">
        <f t="shared" si="3"/>
        <v>7050</v>
      </c>
      <c r="I24" s="73">
        <f t="shared" si="3"/>
        <v>7049</v>
      </c>
      <c r="J24" s="73">
        <f t="shared" si="3"/>
        <v>50000</v>
      </c>
      <c r="K24" s="73">
        <f t="shared" si="3"/>
        <v>7049</v>
      </c>
      <c r="L24" s="73">
        <f t="shared" si="3"/>
        <v>3322932.66</v>
      </c>
      <c r="M24" s="73">
        <f t="shared" si="3"/>
        <v>3261275.66</v>
      </c>
      <c r="N24" s="73">
        <f t="shared" si="3"/>
        <v>75000</v>
      </c>
      <c r="O24" s="73">
        <f t="shared" si="3"/>
        <v>75000</v>
      </c>
      <c r="P24" s="89"/>
    </row>
    <row r="25" spans="1:17" ht="26.25" customHeight="1">
      <c r="A25" s="151"/>
      <c r="B25" s="149"/>
      <c r="C25" s="66" t="s">
        <v>184</v>
      </c>
      <c r="D25" s="78" t="s">
        <v>149</v>
      </c>
      <c r="E25" s="78" t="s">
        <v>149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89"/>
    </row>
    <row r="26" spans="1:17" ht="26.25" customHeight="1">
      <c r="A26" s="151"/>
      <c r="B26" s="149"/>
      <c r="C26" s="66" t="s">
        <v>183</v>
      </c>
      <c r="D26" s="78" t="s">
        <v>149</v>
      </c>
      <c r="E26" s="78" t="s">
        <v>149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89"/>
    </row>
    <row r="27" spans="1:17" ht="26.25" customHeight="1">
      <c r="A27" s="151"/>
      <c r="B27" s="149"/>
      <c r="C27" s="66" t="s">
        <v>182</v>
      </c>
      <c r="D27" s="78" t="s">
        <v>149</v>
      </c>
      <c r="E27" s="78" t="s">
        <v>149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89"/>
    </row>
    <row r="28" spans="1:17" ht="26.25" customHeight="1">
      <c r="A28" s="151"/>
      <c r="B28" s="149"/>
      <c r="C28" s="66" t="s">
        <v>181</v>
      </c>
      <c r="D28" s="78" t="s">
        <v>149</v>
      </c>
      <c r="E28" s="78" t="s">
        <v>149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89"/>
    </row>
    <row r="29" spans="1:17" ht="26.25" customHeight="1">
      <c r="A29" s="151"/>
      <c r="B29" s="149"/>
      <c r="C29" s="66" t="s">
        <v>180</v>
      </c>
      <c r="D29" s="78" t="s">
        <v>149</v>
      </c>
      <c r="E29" s="78" t="s">
        <v>149</v>
      </c>
      <c r="F29" s="120">
        <f>'7 средства по кодам IV'!J28</f>
        <v>7050</v>
      </c>
      <c r="G29" s="120">
        <f>'7 средства по кодам IV'!K28</f>
        <v>0</v>
      </c>
      <c r="H29" s="120">
        <f>'7 средства по кодам IV'!L28</f>
        <v>7050</v>
      </c>
      <c r="I29" s="120">
        <f>'7 средства по кодам IV'!M28</f>
        <v>7049</v>
      </c>
      <c r="J29" s="120">
        <f>'7 средства по кодам IV'!N28</f>
        <v>50000</v>
      </c>
      <c r="K29" s="120">
        <f>'7 средства по кодам IV'!O28</f>
        <v>7049</v>
      </c>
      <c r="L29" s="120">
        <f>'7 средства по кодам IV'!P28</f>
        <v>3322932.66</v>
      </c>
      <c r="M29" s="120">
        <f>'7 средства по кодам IV'!Q28</f>
        <v>3261275.66</v>
      </c>
      <c r="N29" s="120">
        <f>'7 средства по кодам IV'!R28</f>
        <v>75000</v>
      </c>
      <c r="O29" s="120">
        <f>'7 средства по кодам IV'!S28</f>
        <v>75000</v>
      </c>
      <c r="P29" s="89"/>
    </row>
    <row r="30" spans="1:17" ht="26.25" customHeight="1">
      <c r="A30" s="151"/>
      <c r="B30" s="150"/>
      <c r="C30" s="66" t="s">
        <v>179</v>
      </c>
      <c r="D30" s="78" t="s">
        <v>149</v>
      </c>
      <c r="E30" s="78" t="s">
        <v>149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89"/>
    </row>
    <row r="31" spans="1:17">
      <c r="D31" s="88"/>
      <c r="E31" s="88"/>
      <c r="F31" s="87"/>
      <c r="G31" s="87"/>
      <c r="H31" s="87"/>
      <c r="I31" s="87"/>
      <c r="J31" s="87"/>
      <c r="K31" s="87"/>
      <c r="L31" s="87"/>
      <c r="M31" s="87"/>
      <c r="N31" s="88"/>
      <c r="O31" s="88"/>
      <c r="P31" s="88"/>
    </row>
    <row r="32" spans="1:17">
      <c r="B32" s="143" t="s">
        <v>101</v>
      </c>
      <c r="C32" s="143"/>
      <c r="D32" s="143"/>
      <c r="E32" s="53"/>
      <c r="F32" s="54"/>
      <c r="G32" s="53"/>
      <c r="H32" s="54"/>
      <c r="I32" s="54"/>
      <c r="J32" s="54"/>
      <c r="K32" s="54"/>
      <c r="L32" s="54"/>
      <c r="M32" s="54"/>
      <c r="N32" s="142" t="s">
        <v>100</v>
      </c>
      <c r="O32" s="142"/>
      <c r="P32" s="142"/>
      <c r="Q32" s="142"/>
    </row>
    <row r="33" spans="4:16" s="83" customFormat="1">
      <c r="D33" s="88"/>
      <c r="E33" s="88"/>
      <c r="F33" s="87"/>
      <c r="G33" s="87"/>
      <c r="H33" s="87"/>
      <c r="I33" s="87"/>
      <c r="J33" s="87"/>
      <c r="K33" s="87"/>
      <c r="L33" s="84"/>
      <c r="M33" s="84"/>
    </row>
    <row r="35" spans="4:16" s="83" customFormat="1">
      <c r="D35" s="85"/>
      <c r="E35" s="85"/>
      <c r="F35" s="86"/>
      <c r="G35" s="86"/>
      <c r="H35" s="86"/>
      <c r="I35" s="86"/>
      <c r="J35" s="86"/>
      <c r="K35" s="86"/>
      <c r="L35" s="86"/>
      <c r="M35" s="86"/>
      <c r="N35" s="85"/>
      <c r="O35" s="85"/>
      <c r="P35" s="85"/>
    </row>
  </sheetData>
  <mergeCells count="22">
    <mergeCell ref="A17:A23"/>
    <mergeCell ref="B17:B23"/>
    <mergeCell ref="A24:A30"/>
    <mergeCell ref="B24:B30"/>
    <mergeCell ref="B32:D32"/>
    <mergeCell ref="N32:Q32"/>
    <mergeCell ref="F8:G8"/>
    <mergeCell ref="H8:I8"/>
    <mergeCell ref="J8:K8"/>
    <mergeCell ref="L8:M8"/>
    <mergeCell ref="A10:A16"/>
    <mergeCell ref="B10:B16"/>
    <mergeCell ref="L1:P1"/>
    <mergeCell ref="L2:P2"/>
    <mergeCell ref="A5:P5"/>
    <mergeCell ref="A7:A9"/>
    <mergeCell ref="B7:B9"/>
    <mergeCell ref="C7:C9"/>
    <mergeCell ref="D7:E8"/>
    <mergeCell ref="F7:M7"/>
    <mergeCell ref="N7:O8"/>
    <mergeCell ref="P7:P9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55" fitToHeight="2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Кассовый расход за I квартал</vt:lpstr>
      <vt:lpstr>Кассовый расход за II квартал</vt:lpstr>
      <vt:lpstr>Кассовый расход за III квартал</vt:lpstr>
      <vt:lpstr>за 2014 год</vt:lpstr>
      <vt:lpstr>План на 2015 год</vt:lpstr>
      <vt:lpstr>6 показатели I-IV кв </vt:lpstr>
      <vt:lpstr>7 средства по кодам IV</vt:lpstr>
      <vt:lpstr>8 средства бюджет IV</vt:lpstr>
      <vt:lpstr>'7 средства по кодам IV'!Заголовки_для_печати</vt:lpstr>
      <vt:lpstr>'8 средства бюджет IV'!Заголовки_для_печати</vt:lpstr>
      <vt:lpstr>'7 средства по кодам IV'!Область_печати</vt:lpstr>
      <vt:lpstr>'8 средства бюджет IV'!Область_печати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Мольков</cp:lastModifiedBy>
  <cp:lastPrinted>2015-04-02T06:52:35Z</cp:lastPrinted>
  <dcterms:created xsi:type="dcterms:W3CDTF">2015-01-19T09:26:48Z</dcterms:created>
  <dcterms:modified xsi:type="dcterms:W3CDTF">2015-04-29T00:36:51Z</dcterms:modified>
</cp:coreProperties>
</file>