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<sst xmlns="http://schemas.openxmlformats.org/spreadsheetml/2006/main" count="174" uniqueCount="161">
  <si>
    <t>№ пп</t>
  </si>
  <si>
    <t>Наименование деятельности</t>
  </si>
  <si>
    <t>Источник финансирования</t>
  </si>
  <si>
    <t>Итого</t>
  </si>
  <si>
    <t>Ожидаемый результат</t>
  </si>
  <si>
    <t>Код</t>
  </si>
  <si>
    <t>муници-пальный бюджет</t>
  </si>
  <si>
    <t>I.  Сохранение и реструктуризация сети имеющихся ОУ</t>
  </si>
  <si>
    <t>1.1.</t>
  </si>
  <si>
    <t>Капитальный ремонт ДОУ:</t>
  </si>
  <si>
    <t>№ 13</t>
  </si>
  <si>
    <t>№ 31</t>
  </si>
  <si>
    <t>№ 35</t>
  </si>
  <si>
    <t>№ 54</t>
  </si>
  <si>
    <t>1.2.</t>
  </si>
  <si>
    <t>гимназия № 91</t>
  </si>
  <si>
    <t>школа № 98</t>
  </si>
  <si>
    <t>школа № 101 (столовая, вестибюль)</t>
  </si>
  <si>
    <t>лицей № 102 (перенос электрощитовой)</t>
  </si>
  <si>
    <t>лицей № 103 (фасад)</t>
  </si>
  <si>
    <t>1.3.</t>
  </si>
  <si>
    <t>Капитальный ремонт учреждений дополнительного образования:</t>
  </si>
  <si>
    <t>бассейн "Дельфин</t>
  </si>
  <si>
    <t>оздоровительный лагерь "Взлет"</t>
  </si>
  <si>
    <t>1.4.</t>
  </si>
  <si>
    <t>Строительство спортивного зала лицея № 103</t>
  </si>
  <si>
    <t xml:space="preserve">Итого расходов:  </t>
  </si>
  <si>
    <t>II.  Софинансирование КЦП "Дети":</t>
  </si>
  <si>
    <t>2.1.</t>
  </si>
  <si>
    <t>Оборудование спортивного школьного двора</t>
  </si>
  <si>
    <t>III.  Приобретение оборудования для дошкольного образования:</t>
  </si>
  <si>
    <t>3.1.</t>
  </si>
  <si>
    <t>IV.  Приобретение оборудования для учреждений дополнительного образования:</t>
  </si>
  <si>
    <t>4.1.</t>
  </si>
  <si>
    <t>Станция юных техников</t>
  </si>
  <si>
    <t>станок рейсмусовый "Корвет 21"  1х12,4</t>
  </si>
  <si>
    <t>лего работы  8х20</t>
  </si>
  <si>
    <t>паяльная станция   4х24,4</t>
  </si>
  <si>
    <t>профессиональная видеокамера  1х50</t>
  </si>
  <si>
    <t>проектор мультимедиа  1х30</t>
  </si>
  <si>
    <t>сервер с предустановленным лицензионным серверным программным обеспечением (Windows-сервер, web-сервер)  1х50</t>
  </si>
  <si>
    <t>интерактивная доска  1х100</t>
  </si>
  <si>
    <t>Компьютерный класс в составе 10 ПВЭМ  1х200</t>
  </si>
  <si>
    <t>Капитальный ремонт общеобразовательных учреждений:</t>
  </si>
  <si>
    <t>4.2.</t>
  </si>
  <si>
    <t>Станция юных натуралистов</t>
  </si>
  <si>
    <t>микроскоп электронный  1х28</t>
  </si>
  <si>
    <t>полевая лаборатория "НКВ-2"  1х40</t>
  </si>
  <si>
    <t>мини-экспресс лаборатория "СГЭЛ"  1х46</t>
  </si>
  <si>
    <t>полевая лаборатория "НКВ-Р"  1х32</t>
  </si>
  <si>
    <t>сачок гидробиологический  1х2</t>
  </si>
  <si>
    <t>вольеры для кроликов  20х4,5</t>
  </si>
  <si>
    <t>тест-комплект «СПАВ-А»  1х18</t>
  </si>
  <si>
    <t>микрофотоколориметр переносной для исследования воды  1х29</t>
  </si>
  <si>
    <t>весы аптечные равно-плечие ВА-4М  2х4,5</t>
  </si>
  <si>
    <t>тест-комплект "Кислотность почв"  5х0,7</t>
  </si>
  <si>
    <t>тест-комплект "Цветность"  5х1,6</t>
  </si>
  <si>
    <t>клетки для птиц  9х2</t>
  </si>
  <si>
    <t>стол хирургический малый «Виноградова»  1х26</t>
  </si>
  <si>
    <t>стерилизатор  1х7</t>
  </si>
  <si>
    <t>аквариумы с оснащением V120-150л   8х7</t>
  </si>
  <si>
    <t>видеопроектор (экран, ноутбук, проектор)  1х106</t>
  </si>
  <si>
    <t>стулья ученические для класса ПК  5х0,8</t>
  </si>
  <si>
    <t>класс-комплект (стол+ 2 стула)  2х25</t>
  </si>
  <si>
    <t>центрифуги электрические  3х12</t>
  </si>
  <si>
    <t>бинокль  3х5</t>
  </si>
  <si>
    <t>набор для экологических исследований «Пчёлка-У»  2х38</t>
  </si>
  <si>
    <t>4.3.</t>
  </si>
  <si>
    <t>Детско-юношеская спортивная школа № 1</t>
  </si>
  <si>
    <t>шесты для прыжков Расеr (США) жесткость 135 длина 360-500 см  1х15</t>
  </si>
  <si>
    <t>шесты для прыжков Расеr (США) жесткость 150 длина 360-500 см  1х15</t>
  </si>
  <si>
    <t>шесты для прыжков Расеr (США) жесткость 180 длина 360-500 см  1х15</t>
  </si>
  <si>
    <t>шесты для прыжков Расеr (США) жесткость 185 длина 360-500 см  1х15</t>
  </si>
  <si>
    <t>копье 400 гр.  5х3</t>
  </si>
  <si>
    <t>копье 500 гр.  5х3</t>
  </si>
  <si>
    <t>лыжи пластиковые с креплением Фишер (универсал) 155-190 см  30х5</t>
  </si>
  <si>
    <t>палки лыжные СТС (коньковые) 145-170 см  15х1,2</t>
  </si>
  <si>
    <t>палки лыжные СТС (коньковые) 135-160 см  15х1,2</t>
  </si>
  <si>
    <t>коньки беговые с ботинками 22-25  20х5</t>
  </si>
  <si>
    <t>коньки с ботинками фигурные 21-24  20х2</t>
  </si>
  <si>
    <t>перчатки боксерские Green HILL (Tiger)  20х3,4</t>
  </si>
  <si>
    <t>лыжи горные с креплением  10х11</t>
  </si>
  <si>
    <t>палки горные  10х0,6</t>
  </si>
  <si>
    <t>4.4.</t>
  </si>
  <si>
    <t>Детско-юношеская спортивная школа "Юность"</t>
  </si>
  <si>
    <t>4.5.</t>
  </si>
  <si>
    <t>Городской дворец творчества</t>
  </si>
  <si>
    <t>4.6.</t>
  </si>
  <si>
    <t>Детско-юношеский Центр "Патриот"</t>
  </si>
  <si>
    <t>ковер для борьбы самбо  1х250</t>
  </si>
  <si>
    <t>моноласты  10х9</t>
  </si>
  <si>
    <t>пневматическая винтовка МР-512  20х3,68</t>
  </si>
  <si>
    <t>комплект защитный для рукопашного боя  8х10,8</t>
  </si>
  <si>
    <t xml:space="preserve">ВСЕГО по п.IV:  </t>
  </si>
  <si>
    <t>стол бильярдный (малый для клубов)  6х6</t>
  </si>
  <si>
    <t>стол бильярдный  1х30</t>
  </si>
  <si>
    <t>кий  10х3</t>
  </si>
  <si>
    <t>шары бильярдные (набор)  2х5</t>
  </si>
  <si>
    <t>мяч футбольный ( мини)  20х3</t>
  </si>
  <si>
    <t>мяч волейбольный  10х1,2</t>
  </si>
  <si>
    <t>мяч футбольный   28х1,2</t>
  </si>
  <si>
    <t>электрогитара бас SAMIC  1х10,8</t>
  </si>
  <si>
    <t>электрогитара соло SAMIC  1х11,45</t>
  </si>
  <si>
    <t>гитара акустическая SOLID SPPUCE  10х6,83</t>
  </si>
  <si>
    <t>баян концертный  1х100</t>
  </si>
  <si>
    <t>балалайка  3х8</t>
  </si>
  <si>
    <t>домра  3х9</t>
  </si>
  <si>
    <t>ударная установка  1х25</t>
  </si>
  <si>
    <t>усилитель для гитары SAMIC  1х15</t>
  </si>
  <si>
    <t>синтезатор ROLAND  1х91,85</t>
  </si>
  <si>
    <t>музыкальный инструмент SHARP  1х12</t>
  </si>
  <si>
    <t>видеодвойка  1х6</t>
  </si>
  <si>
    <t>DVD плеер  3х6</t>
  </si>
  <si>
    <t>аудиомагнитофон с диском  4х4</t>
  </si>
  <si>
    <t>радиомикрафон  2х29</t>
  </si>
  <si>
    <t>комплект учебной мебели для старшекласников (стол,стул 14 шт стол, стул учителя)  1х35</t>
  </si>
  <si>
    <t>стулья п/мягкие ( для клубов)  150х1</t>
  </si>
  <si>
    <t>мультимидийный проектор в комплекте: (проектор - 1 шт.; экран - 1 шт.; ноутбук - 1 шт.; колонки - 2 шт.)   2х60</t>
  </si>
  <si>
    <t>наплечники игрока/хоккей  30х1,2</t>
  </si>
  <si>
    <t>щитки игрока/хоккей  30х1,35</t>
  </si>
  <si>
    <t>раковина игрока/хоккей  30х0,25</t>
  </si>
  <si>
    <t>налокотники игрока/хоккей  30х0,75</t>
  </si>
  <si>
    <t>шлем игрока с маской/хоккей  30х1,5</t>
  </si>
  <si>
    <t>нагрудник вратаря/хоккей  3х4,9</t>
  </si>
  <si>
    <t>ловушка/хоккей  3х3,7</t>
  </si>
  <si>
    <t>блокер/хоккей  3х3,5</t>
  </si>
  <si>
    <t>раковина вратаря/хоккей  3х0,54</t>
  </si>
  <si>
    <t>протектор шеи/хоккей  3х0,4</t>
  </si>
  <si>
    <t>щитки вратаря/хоккей  3х8,2</t>
  </si>
  <si>
    <t>шлем вратаря/хоккей  3х1,6</t>
  </si>
  <si>
    <t>клюшки игрока/хоккей  300х0,5</t>
  </si>
  <si>
    <t>клюшки вратаря/хоккей  9х1</t>
  </si>
  <si>
    <t>секундомер  30х1,2</t>
  </si>
  <si>
    <t>мяч футбольный  50х2,5</t>
  </si>
  <si>
    <t>скалка  150х0,04</t>
  </si>
  <si>
    <t>ласты  100х0,4</t>
  </si>
  <si>
    <t>перчатки бокса  10х1,4</t>
  </si>
  <si>
    <t>Приведение ОУ в соответствие требованиям СанПиН</t>
  </si>
  <si>
    <t>Увеличение числа участников массовых спортивных, физкультурных мероприятий</t>
  </si>
  <si>
    <t>Соответствие ДОУ требованиям СанПиН, ОТ и ТБ</t>
  </si>
  <si>
    <t>СЮТ</t>
  </si>
  <si>
    <t>СЮН</t>
  </si>
  <si>
    <t>Увеличение числа участников спортивно-массовых, физкультурно-оздоровительных мероприятий, повышение конкурентоспособности воспитанников ДЮСШ</t>
  </si>
  <si>
    <t>ДЮСШ-1</t>
  </si>
  <si>
    <t>ДЮСШ "Юность"</t>
  </si>
  <si>
    <t>ГДТ</t>
  </si>
  <si>
    <t>ДЮЦ "Патриот"</t>
  </si>
  <si>
    <t>Увеличение численности детей и подростков, привлеченных к занятиям технического направления</t>
  </si>
  <si>
    <t>Привлечение к занятиям детей и подростков, проявляющих интерес к естественному направлению деятельности УДОД</t>
  </si>
  <si>
    <t>Увеличение числа детей и подростков - участников мероприятий клубов по месту жительства</t>
  </si>
  <si>
    <t>Увеличение числа детей и подростков, занятых в оборонно-спортивном направлении дополнительного образования</t>
  </si>
  <si>
    <t xml:space="preserve">ПРОГРАММНЫЕ МЕРОПРИЯТИЯ </t>
  </si>
  <si>
    <t>федераль-ный бюджет</t>
  </si>
  <si>
    <t>УКС, ДОУ, ОУ, УДОД</t>
  </si>
  <si>
    <t>УКС, ОУ</t>
  </si>
  <si>
    <t>УКС, ЦОДДО, ДОУ</t>
  </si>
  <si>
    <t>Приобретение оборудования для дошкольного образования (кухонное, бытовое, медицинское, технологическое оборудование, ковровые изделия)</t>
  </si>
  <si>
    <t>Приложение № 1
к муниципальной целевой Программе "Обеспечение деятельности учреждений дошкольного, общего  и дополнительного образования ЗАТО Железногорск на 2008 год"</t>
  </si>
  <si>
    <t>Испол-нитель</t>
  </si>
  <si>
    <t>Создание здоровьесбе-регающей среды в ОУ</t>
  </si>
  <si>
    <t>ИТОГО по программе: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</si>
</sst>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/>
    </xf>
    <xf numFmtId="177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75" zoomScaleNormal="75" workbookViewId="0" topLeftCell="A1">
      <selection activeCell="I4" sqref="I4"/>
    </sheetView>
  </sheetViews>
  <sheetFormatPr defaultColWidth="9.00390625" defaultRowHeight="12.75"/>
  <cols>
    <col min="1" max="1" width="5.75390625" style="4" customWidth="1"/>
    <col min="2" max="2" width="54.25390625" style="4" customWidth="1"/>
    <col min="3" max="3" width="11.625" style="4" customWidth="1"/>
    <col min="4" max="4" width="10.75390625" style="4" customWidth="1"/>
    <col min="5" max="5" width="10.875" style="4" customWidth="1"/>
    <col min="6" max="6" width="28.00390625" style="12" customWidth="1"/>
    <col min="7" max="7" width="9.625" style="4" customWidth="1"/>
    <col min="8" max="8" width="11.125" style="12" customWidth="1"/>
    <col min="9" max="16384" width="9.125" style="4" customWidth="1"/>
  </cols>
  <sheetData>
    <row r="1" spans="6:8" ht="83.25" customHeight="1">
      <c r="F1" s="3" t="s">
        <v>157</v>
      </c>
      <c r="G1" s="3"/>
      <c r="H1" s="3"/>
    </row>
    <row r="2" spans="1:8" ht="23.25" customHeight="1">
      <c r="A2" s="1" t="s">
        <v>151</v>
      </c>
      <c r="B2" s="1"/>
      <c r="C2" s="1"/>
      <c r="D2" s="1"/>
      <c r="E2" s="1"/>
      <c r="F2" s="1"/>
      <c r="G2" s="1"/>
      <c r="H2" s="1"/>
    </row>
    <row r="3" spans="1:8" ht="15">
      <c r="A3" s="2" t="s">
        <v>0</v>
      </c>
      <c r="B3" s="2" t="s">
        <v>1</v>
      </c>
      <c r="C3" s="2" t="s">
        <v>2</v>
      </c>
      <c r="D3" s="2"/>
      <c r="E3" s="2" t="s">
        <v>3</v>
      </c>
      <c r="F3" s="2" t="s">
        <v>4</v>
      </c>
      <c r="G3" s="2" t="s">
        <v>5</v>
      </c>
      <c r="H3" s="2" t="s">
        <v>158</v>
      </c>
    </row>
    <row r="4" spans="1:8" ht="45">
      <c r="A4" s="7"/>
      <c r="B4" s="7"/>
      <c r="C4" s="5" t="s">
        <v>6</v>
      </c>
      <c r="D4" s="5" t="s">
        <v>152</v>
      </c>
      <c r="E4" s="7"/>
      <c r="F4" s="7"/>
      <c r="G4" s="7"/>
      <c r="H4" s="7"/>
    </row>
    <row r="5" spans="1:8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24" customHeight="1">
      <c r="A6" s="6" t="s">
        <v>7</v>
      </c>
      <c r="B6" s="6"/>
      <c r="C6" s="6"/>
      <c r="D6" s="6"/>
      <c r="E6" s="6"/>
      <c r="F6" s="6"/>
      <c r="G6" s="6"/>
      <c r="H6" s="6"/>
    </row>
    <row r="7" spans="1:8" ht="17.25" customHeight="1">
      <c r="A7" s="7" t="s">
        <v>8</v>
      </c>
      <c r="B7" s="8" t="s">
        <v>9</v>
      </c>
      <c r="C7" s="15"/>
      <c r="D7" s="15"/>
      <c r="E7" s="15"/>
      <c r="F7" s="7" t="s">
        <v>137</v>
      </c>
      <c r="G7" s="7">
        <v>225</v>
      </c>
      <c r="H7" s="7" t="s">
        <v>153</v>
      </c>
    </row>
    <row r="8" spans="1:8" ht="15">
      <c r="A8" s="7"/>
      <c r="B8" s="8" t="s">
        <v>10</v>
      </c>
      <c r="C8" s="15">
        <v>7000</v>
      </c>
      <c r="D8" s="15">
        <v>6291</v>
      </c>
      <c r="E8" s="15">
        <v>13291</v>
      </c>
      <c r="F8" s="7"/>
      <c r="G8" s="7"/>
      <c r="H8" s="7"/>
    </row>
    <row r="9" spans="1:8" ht="15">
      <c r="A9" s="7"/>
      <c r="B9" s="8" t="s">
        <v>11</v>
      </c>
      <c r="C9" s="15">
        <v>3000</v>
      </c>
      <c r="D9" s="15">
        <v>20737</v>
      </c>
      <c r="E9" s="15">
        <v>23737</v>
      </c>
      <c r="F9" s="7"/>
      <c r="G9" s="7"/>
      <c r="H9" s="7"/>
    </row>
    <row r="10" spans="1:8" ht="15">
      <c r="A10" s="7"/>
      <c r="B10" s="8" t="s">
        <v>12</v>
      </c>
      <c r="C10" s="15">
        <v>11498</v>
      </c>
      <c r="D10" s="15"/>
      <c r="E10" s="15">
        <v>11498</v>
      </c>
      <c r="F10" s="7"/>
      <c r="G10" s="7"/>
      <c r="H10" s="7"/>
    </row>
    <row r="11" spans="1:8" ht="15">
      <c r="A11" s="7"/>
      <c r="B11" s="8" t="s">
        <v>13</v>
      </c>
      <c r="C11" s="15">
        <v>5000</v>
      </c>
      <c r="D11" s="15"/>
      <c r="E11" s="15">
        <v>5000</v>
      </c>
      <c r="F11" s="7"/>
      <c r="G11" s="7"/>
      <c r="H11" s="7"/>
    </row>
    <row r="12" spans="1:8" ht="27" customHeight="1">
      <c r="A12" s="7" t="s">
        <v>14</v>
      </c>
      <c r="B12" s="8" t="s">
        <v>43</v>
      </c>
      <c r="C12" s="15"/>
      <c r="D12" s="15"/>
      <c r="E12" s="15"/>
      <c r="F12" s="7"/>
      <c r="G12" s="7"/>
      <c r="H12" s="7"/>
    </row>
    <row r="13" spans="1:8" ht="15">
      <c r="A13" s="7"/>
      <c r="B13" s="8" t="s">
        <v>15</v>
      </c>
      <c r="C13" s="15">
        <v>5000</v>
      </c>
      <c r="D13" s="15"/>
      <c r="E13" s="15">
        <v>5000</v>
      </c>
      <c r="F13" s="7"/>
      <c r="G13" s="7"/>
      <c r="H13" s="7"/>
    </row>
    <row r="14" spans="1:8" ht="15">
      <c r="A14" s="7"/>
      <c r="B14" s="8" t="s">
        <v>16</v>
      </c>
      <c r="C14" s="15"/>
      <c r="D14" s="15">
        <v>7302</v>
      </c>
      <c r="E14" s="15">
        <v>7302</v>
      </c>
      <c r="F14" s="7"/>
      <c r="G14" s="7"/>
      <c r="H14" s="7"/>
    </row>
    <row r="15" spans="1:8" ht="16.5" customHeight="1">
      <c r="A15" s="7"/>
      <c r="B15" s="8" t="s">
        <v>17</v>
      </c>
      <c r="C15" s="15">
        <v>4000</v>
      </c>
      <c r="D15" s="15"/>
      <c r="E15" s="15">
        <v>4000</v>
      </c>
      <c r="F15" s="7"/>
      <c r="G15" s="7"/>
      <c r="H15" s="7"/>
    </row>
    <row r="16" spans="1:8" ht="16.5" customHeight="1">
      <c r="A16" s="7"/>
      <c r="B16" s="8" t="s">
        <v>18</v>
      </c>
      <c r="C16" s="15">
        <v>5000</v>
      </c>
      <c r="D16" s="15"/>
      <c r="E16" s="15">
        <v>5000</v>
      </c>
      <c r="F16" s="7"/>
      <c r="G16" s="7"/>
      <c r="H16" s="7"/>
    </row>
    <row r="17" spans="1:8" ht="15">
      <c r="A17" s="7"/>
      <c r="B17" s="8" t="s">
        <v>19</v>
      </c>
      <c r="C17" s="15">
        <v>3000</v>
      </c>
      <c r="D17" s="15"/>
      <c r="E17" s="15">
        <v>3000</v>
      </c>
      <c r="F17" s="7"/>
      <c r="G17" s="7"/>
      <c r="H17" s="7"/>
    </row>
    <row r="18" spans="1:8" ht="32.25" customHeight="1">
      <c r="A18" s="7" t="s">
        <v>20</v>
      </c>
      <c r="B18" s="8" t="s">
        <v>21</v>
      </c>
      <c r="C18" s="15"/>
      <c r="D18" s="15"/>
      <c r="E18" s="15"/>
      <c r="F18" s="7"/>
      <c r="G18" s="7"/>
      <c r="H18" s="7"/>
    </row>
    <row r="19" spans="1:8" ht="15">
      <c r="A19" s="7"/>
      <c r="B19" s="8" t="s">
        <v>22</v>
      </c>
      <c r="C19" s="15"/>
      <c r="D19" s="15">
        <v>5480</v>
      </c>
      <c r="E19" s="15">
        <v>5480</v>
      </c>
      <c r="F19" s="7"/>
      <c r="G19" s="7"/>
      <c r="H19" s="7"/>
    </row>
    <row r="20" spans="1:8" ht="17.25" customHeight="1">
      <c r="A20" s="7"/>
      <c r="B20" s="8" t="s">
        <v>23</v>
      </c>
      <c r="C20" s="15">
        <v>3000</v>
      </c>
      <c r="D20" s="15"/>
      <c r="E20" s="15">
        <v>3000</v>
      </c>
      <c r="F20" s="7"/>
      <c r="G20" s="7"/>
      <c r="H20" s="7"/>
    </row>
    <row r="21" spans="1:8" ht="33" customHeight="1">
      <c r="A21" s="5" t="s">
        <v>24</v>
      </c>
      <c r="B21" s="8" t="s">
        <v>25</v>
      </c>
      <c r="C21" s="15"/>
      <c r="D21" s="15">
        <v>13376</v>
      </c>
      <c r="E21" s="15">
        <v>13376</v>
      </c>
      <c r="F21" s="5" t="s">
        <v>159</v>
      </c>
      <c r="G21" s="5">
        <v>310</v>
      </c>
      <c r="H21" s="5" t="s">
        <v>154</v>
      </c>
    </row>
    <row r="22" spans="1:8" ht="24.75" customHeight="1">
      <c r="A22" s="10" t="s">
        <v>26</v>
      </c>
      <c r="B22" s="10"/>
      <c r="C22" s="15">
        <f>SUM(C8:C21)</f>
        <v>46498</v>
      </c>
      <c r="D22" s="15">
        <f>SUM(D8:D21)</f>
        <v>53186</v>
      </c>
      <c r="E22" s="15">
        <f>SUM(E8:E21)</f>
        <v>99684</v>
      </c>
      <c r="F22" s="9"/>
      <c r="G22" s="9"/>
      <c r="H22" s="9"/>
    </row>
    <row r="23" spans="1:8" ht="15">
      <c r="A23" s="6" t="s">
        <v>27</v>
      </c>
      <c r="B23" s="6"/>
      <c r="C23" s="6"/>
      <c r="D23" s="6"/>
      <c r="E23" s="6"/>
      <c r="F23" s="6"/>
      <c r="G23" s="6"/>
      <c r="H23" s="6"/>
    </row>
    <row r="24" spans="1:8" ht="78" customHeight="1">
      <c r="A24" s="5" t="s">
        <v>28</v>
      </c>
      <c r="B24" s="8" t="s">
        <v>29</v>
      </c>
      <c r="C24" s="15">
        <v>400</v>
      </c>
      <c r="D24" s="15"/>
      <c r="E24" s="15">
        <v>400</v>
      </c>
      <c r="F24" s="5" t="s">
        <v>138</v>
      </c>
      <c r="G24" s="5">
        <v>225</v>
      </c>
      <c r="H24" s="5" t="s">
        <v>154</v>
      </c>
    </row>
    <row r="25" spans="1:8" ht="15">
      <c r="A25" s="10" t="s">
        <v>26</v>
      </c>
      <c r="B25" s="10"/>
      <c r="C25" s="15">
        <f>SUM(C24)</f>
        <v>400</v>
      </c>
      <c r="D25" s="15"/>
      <c r="E25" s="15">
        <f>SUM(E24)</f>
        <v>400</v>
      </c>
      <c r="F25" s="9"/>
      <c r="G25" s="9"/>
      <c r="H25" s="9"/>
    </row>
    <row r="26" spans="1:8" ht="15">
      <c r="A26" s="6" t="s">
        <v>30</v>
      </c>
      <c r="B26" s="6"/>
      <c r="C26" s="6"/>
      <c r="D26" s="6"/>
      <c r="E26" s="6"/>
      <c r="F26" s="6"/>
      <c r="G26" s="6"/>
      <c r="H26" s="6"/>
    </row>
    <row r="27" spans="1:8" ht="65.25" customHeight="1">
      <c r="A27" s="5" t="s">
        <v>31</v>
      </c>
      <c r="B27" s="8" t="s">
        <v>156</v>
      </c>
      <c r="C27" s="15">
        <v>2637.7</v>
      </c>
      <c r="D27" s="15"/>
      <c r="E27" s="15">
        <f>C27</f>
        <v>2637.7</v>
      </c>
      <c r="F27" s="5" t="s">
        <v>139</v>
      </c>
      <c r="G27" s="5">
        <v>310</v>
      </c>
      <c r="H27" s="20" t="s">
        <v>155</v>
      </c>
    </row>
    <row r="28" spans="1:8" ht="15" customHeight="1">
      <c r="A28" s="10" t="s">
        <v>26</v>
      </c>
      <c r="B28" s="10"/>
      <c r="C28" s="15">
        <f>SUM(C27)</f>
        <v>2637.7</v>
      </c>
      <c r="D28" s="15"/>
      <c r="E28" s="15">
        <f>SUM(E27)</f>
        <v>2637.7</v>
      </c>
      <c r="F28" s="9"/>
      <c r="G28" s="9"/>
      <c r="H28" s="9"/>
    </row>
    <row r="29" spans="1:8" ht="15" customHeight="1">
      <c r="A29" s="6" t="s">
        <v>32</v>
      </c>
      <c r="B29" s="6"/>
      <c r="C29" s="6"/>
      <c r="D29" s="6"/>
      <c r="E29" s="6"/>
      <c r="F29" s="6"/>
      <c r="G29" s="6"/>
      <c r="H29" s="6"/>
    </row>
    <row r="30" spans="1:8" s="13" customFormat="1" ht="15">
      <c r="A30" s="7" t="s">
        <v>33</v>
      </c>
      <c r="B30" s="11" t="s">
        <v>34</v>
      </c>
      <c r="C30" s="15">
        <f>C31+C32+C33+C34+C35+C36+C37+C38</f>
        <v>700</v>
      </c>
      <c r="D30" s="15"/>
      <c r="E30" s="15">
        <f>E31+E32+E33+E34+E35+E36+E37+E38</f>
        <v>700</v>
      </c>
      <c r="F30" s="7" t="s">
        <v>147</v>
      </c>
      <c r="G30" s="7">
        <v>310</v>
      </c>
      <c r="H30" s="7" t="s">
        <v>140</v>
      </c>
    </row>
    <row r="31" spans="1:8" ht="15">
      <c r="A31" s="7"/>
      <c r="B31" s="8" t="s">
        <v>35</v>
      </c>
      <c r="C31" s="15">
        <v>12.4</v>
      </c>
      <c r="D31" s="15"/>
      <c r="E31" s="15">
        <f>C31</f>
        <v>12.4</v>
      </c>
      <c r="F31" s="7"/>
      <c r="G31" s="7"/>
      <c r="H31" s="7"/>
    </row>
    <row r="32" spans="1:8" ht="15">
      <c r="A32" s="7"/>
      <c r="B32" s="8" t="s">
        <v>36</v>
      </c>
      <c r="C32" s="15">
        <v>160</v>
      </c>
      <c r="D32" s="15"/>
      <c r="E32" s="15">
        <f aca="true" t="shared" si="0" ref="E32:E38">C32</f>
        <v>160</v>
      </c>
      <c r="F32" s="7"/>
      <c r="G32" s="7"/>
      <c r="H32" s="7"/>
    </row>
    <row r="33" spans="1:8" ht="15">
      <c r="A33" s="7"/>
      <c r="B33" s="8" t="s">
        <v>37</v>
      </c>
      <c r="C33" s="15">
        <v>97.6</v>
      </c>
      <c r="D33" s="15"/>
      <c r="E33" s="15">
        <f t="shared" si="0"/>
        <v>97.6</v>
      </c>
      <c r="F33" s="7"/>
      <c r="G33" s="7"/>
      <c r="H33" s="7"/>
    </row>
    <row r="34" spans="1:8" ht="15">
      <c r="A34" s="7"/>
      <c r="B34" s="8" t="s">
        <v>38</v>
      </c>
      <c r="C34" s="15">
        <v>50</v>
      </c>
      <c r="D34" s="15"/>
      <c r="E34" s="15">
        <f t="shared" si="0"/>
        <v>50</v>
      </c>
      <c r="F34" s="7"/>
      <c r="G34" s="7"/>
      <c r="H34" s="7"/>
    </row>
    <row r="35" spans="1:8" ht="15">
      <c r="A35" s="7"/>
      <c r="B35" s="8" t="s">
        <v>39</v>
      </c>
      <c r="C35" s="15">
        <v>30</v>
      </c>
      <c r="D35" s="15"/>
      <c r="E35" s="15">
        <f t="shared" si="0"/>
        <v>30</v>
      </c>
      <c r="F35" s="7"/>
      <c r="G35" s="7"/>
      <c r="H35" s="7"/>
    </row>
    <row r="36" spans="1:8" ht="45">
      <c r="A36" s="7"/>
      <c r="B36" s="8" t="s">
        <v>40</v>
      </c>
      <c r="C36" s="15">
        <v>50</v>
      </c>
      <c r="D36" s="15"/>
      <c r="E36" s="15">
        <f t="shared" si="0"/>
        <v>50</v>
      </c>
      <c r="F36" s="7"/>
      <c r="G36" s="7"/>
      <c r="H36" s="7"/>
    </row>
    <row r="37" spans="1:8" ht="15">
      <c r="A37" s="7"/>
      <c r="B37" s="8" t="s">
        <v>41</v>
      </c>
      <c r="C37" s="15">
        <v>100</v>
      </c>
      <c r="D37" s="15"/>
      <c r="E37" s="15">
        <f t="shared" si="0"/>
        <v>100</v>
      </c>
      <c r="F37" s="7"/>
      <c r="G37" s="7"/>
      <c r="H37" s="7"/>
    </row>
    <row r="38" spans="1:8" ht="15">
      <c r="A38" s="7"/>
      <c r="B38" s="8" t="s">
        <v>42</v>
      </c>
      <c r="C38" s="15">
        <v>200</v>
      </c>
      <c r="D38" s="15"/>
      <c r="E38" s="15">
        <f t="shared" si="0"/>
        <v>200</v>
      </c>
      <c r="F38" s="7"/>
      <c r="G38" s="7"/>
      <c r="H38" s="7"/>
    </row>
    <row r="39" spans="1:8" s="13" customFormat="1" ht="14.25" customHeight="1">
      <c r="A39" s="7" t="s">
        <v>44</v>
      </c>
      <c r="B39" s="11" t="s">
        <v>45</v>
      </c>
      <c r="C39" s="15">
        <f>C40+C41+C42+C43+C44+C45+C46+C47+C48+C49+C50+C51+C52+C53+C54+C55+C56+C57+C58+C59+C60</f>
        <v>700</v>
      </c>
      <c r="D39" s="15"/>
      <c r="E39" s="15">
        <f>E40+E41+E42+E43+E44+E45+E46+E47+E48+E49+E50+E51+E52+E53+E54+E55+E56+E57+E58+E59+E60</f>
        <v>700</v>
      </c>
      <c r="F39" s="7" t="s">
        <v>148</v>
      </c>
      <c r="G39" s="7">
        <v>310</v>
      </c>
      <c r="H39" s="7" t="s">
        <v>141</v>
      </c>
    </row>
    <row r="40" spans="1:8" ht="15">
      <c r="A40" s="7"/>
      <c r="B40" s="8" t="s">
        <v>46</v>
      </c>
      <c r="C40" s="15">
        <v>28</v>
      </c>
      <c r="D40" s="15"/>
      <c r="E40" s="15">
        <f>C40</f>
        <v>28</v>
      </c>
      <c r="F40" s="7"/>
      <c r="G40" s="7"/>
      <c r="H40" s="7"/>
    </row>
    <row r="41" spans="1:8" ht="15">
      <c r="A41" s="7"/>
      <c r="B41" s="8" t="s">
        <v>47</v>
      </c>
      <c r="C41" s="15">
        <v>40</v>
      </c>
      <c r="D41" s="15"/>
      <c r="E41" s="15">
        <f aca="true" t="shared" si="1" ref="E41:E59">C41</f>
        <v>40</v>
      </c>
      <c r="F41" s="7"/>
      <c r="G41" s="7"/>
      <c r="H41" s="7"/>
    </row>
    <row r="42" spans="1:8" ht="15">
      <c r="A42" s="7"/>
      <c r="B42" s="8" t="s">
        <v>48</v>
      </c>
      <c r="C42" s="15">
        <v>46</v>
      </c>
      <c r="D42" s="15"/>
      <c r="E42" s="15">
        <f t="shared" si="1"/>
        <v>46</v>
      </c>
      <c r="F42" s="7"/>
      <c r="G42" s="7"/>
      <c r="H42" s="7"/>
    </row>
    <row r="43" spans="1:8" ht="15">
      <c r="A43" s="7"/>
      <c r="B43" s="8" t="s">
        <v>49</v>
      </c>
      <c r="C43" s="15">
        <v>32</v>
      </c>
      <c r="D43" s="15"/>
      <c r="E43" s="15">
        <f t="shared" si="1"/>
        <v>32</v>
      </c>
      <c r="F43" s="7"/>
      <c r="G43" s="7"/>
      <c r="H43" s="7"/>
    </row>
    <row r="44" spans="1:8" ht="15">
      <c r="A44" s="7"/>
      <c r="B44" s="8" t="s">
        <v>50</v>
      </c>
      <c r="C44" s="15">
        <v>2</v>
      </c>
      <c r="D44" s="15"/>
      <c r="E44" s="15">
        <f t="shared" si="1"/>
        <v>2</v>
      </c>
      <c r="F44" s="7"/>
      <c r="G44" s="7"/>
      <c r="H44" s="7"/>
    </row>
    <row r="45" spans="1:8" ht="15">
      <c r="A45" s="7"/>
      <c r="B45" s="8" t="s">
        <v>55</v>
      </c>
      <c r="C45" s="15">
        <v>4</v>
      </c>
      <c r="D45" s="15"/>
      <c r="E45" s="15">
        <f t="shared" si="1"/>
        <v>4</v>
      </c>
      <c r="F45" s="7"/>
      <c r="G45" s="7"/>
      <c r="H45" s="7"/>
    </row>
    <row r="46" spans="1:8" ht="15">
      <c r="A46" s="7" t="s">
        <v>44</v>
      </c>
      <c r="B46" s="8" t="s">
        <v>56</v>
      </c>
      <c r="C46" s="15">
        <v>8</v>
      </c>
      <c r="D46" s="15"/>
      <c r="E46" s="15">
        <f t="shared" si="1"/>
        <v>8</v>
      </c>
      <c r="F46" s="7" t="s">
        <v>148</v>
      </c>
      <c r="G46" s="7">
        <v>310</v>
      </c>
      <c r="H46" s="7" t="s">
        <v>141</v>
      </c>
    </row>
    <row r="47" spans="1:8" ht="15">
      <c r="A47" s="7"/>
      <c r="B47" s="8" t="s">
        <v>54</v>
      </c>
      <c r="C47" s="15">
        <v>9</v>
      </c>
      <c r="D47" s="15"/>
      <c r="E47" s="15">
        <f t="shared" si="1"/>
        <v>9</v>
      </c>
      <c r="F47" s="7"/>
      <c r="G47" s="7"/>
      <c r="H47" s="7"/>
    </row>
    <row r="48" spans="1:8" ht="30">
      <c r="A48" s="7"/>
      <c r="B48" s="8" t="s">
        <v>53</v>
      </c>
      <c r="C48" s="15">
        <v>29</v>
      </c>
      <c r="D48" s="15"/>
      <c r="E48" s="15">
        <f t="shared" si="1"/>
        <v>29</v>
      </c>
      <c r="F48" s="7"/>
      <c r="G48" s="7"/>
      <c r="H48" s="7"/>
    </row>
    <row r="49" spans="1:8" ht="15">
      <c r="A49" s="7"/>
      <c r="B49" s="8" t="s">
        <v>52</v>
      </c>
      <c r="C49" s="15">
        <v>18</v>
      </c>
      <c r="D49" s="15"/>
      <c r="E49" s="15">
        <f t="shared" si="1"/>
        <v>18</v>
      </c>
      <c r="F49" s="7"/>
      <c r="G49" s="7"/>
      <c r="H49" s="7"/>
    </row>
    <row r="50" spans="1:8" ht="15">
      <c r="A50" s="7"/>
      <c r="B50" s="8" t="s">
        <v>51</v>
      </c>
      <c r="C50" s="15">
        <v>90</v>
      </c>
      <c r="D50" s="15"/>
      <c r="E50" s="15">
        <f t="shared" si="1"/>
        <v>90</v>
      </c>
      <c r="F50" s="7"/>
      <c r="G50" s="7"/>
      <c r="H50" s="7"/>
    </row>
    <row r="51" spans="1:8" ht="15">
      <c r="A51" s="7"/>
      <c r="B51" s="8" t="s">
        <v>57</v>
      </c>
      <c r="C51" s="15">
        <v>18</v>
      </c>
      <c r="D51" s="15"/>
      <c r="E51" s="15">
        <f t="shared" si="1"/>
        <v>18</v>
      </c>
      <c r="F51" s="7"/>
      <c r="G51" s="7"/>
      <c r="H51" s="7"/>
    </row>
    <row r="52" spans="1:8" ht="15">
      <c r="A52" s="7"/>
      <c r="B52" s="8" t="s">
        <v>58</v>
      </c>
      <c r="C52" s="15">
        <v>26</v>
      </c>
      <c r="D52" s="15"/>
      <c r="E52" s="15">
        <f t="shared" si="1"/>
        <v>26</v>
      </c>
      <c r="F52" s="7"/>
      <c r="G52" s="7"/>
      <c r="H52" s="7"/>
    </row>
    <row r="53" spans="1:8" ht="15">
      <c r="A53" s="7"/>
      <c r="B53" s="8" t="s">
        <v>59</v>
      </c>
      <c r="C53" s="15">
        <v>7</v>
      </c>
      <c r="D53" s="15"/>
      <c r="E53" s="15">
        <f t="shared" si="1"/>
        <v>7</v>
      </c>
      <c r="F53" s="7"/>
      <c r="G53" s="7"/>
      <c r="H53" s="7"/>
    </row>
    <row r="54" spans="1:8" ht="15">
      <c r="A54" s="7"/>
      <c r="B54" s="8" t="s">
        <v>60</v>
      </c>
      <c r="C54" s="15">
        <v>56</v>
      </c>
      <c r="D54" s="15"/>
      <c r="E54" s="15">
        <f t="shared" si="1"/>
        <v>56</v>
      </c>
      <c r="F54" s="7"/>
      <c r="G54" s="7"/>
      <c r="H54" s="7"/>
    </row>
    <row r="55" spans="1:8" ht="15">
      <c r="A55" s="7"/>
      <c r="B55" s="8" t="s">
        <v>61</v>
      </c>
      <c r="C55" s="15">
        <v>106</v>
      </c>
      <c r="D55" s="15"/>
      <c r="E55" s="15">
        <f t="shared" si="1"/>
        <v>106</v>
      </c>
      <c r="F55" s="7"/>
      <c r="G55" s="7"/>
      <c r="H55" s="7"/>
    </row>
    <row r="56" spans="1:8" ht="15">
      <c r="A56" s="7"/>
      <c r="B56" s="8" t="s">
        <v>62</v>
      </c>
      <c r="C56" s="15">
        <v>4</v>
      </c>
      <c r="D56" s="15"/>
      <c r="E56" s="15">
        <f t="shared" si="1"/>
        <v>4</v>
      </c>
      <c r="F56" s="7"/>
      <c r="G56" s="7"/>
      <c r="H56" s="7"/>
    </row>
    <row r="57" spans="1:8" ht="15">
      <c r="A57" s="7"/>
      <c r="B57" s="8" t="s">
        <v>63</v>
      </c>
      <c r="C57" s="15">
        <v>50</v>
      </c>
      <c r="D57" s="15"/>
      <c r="E57" s="15">
        <f t="shared" si="1"/>
        <v>50</v>
      </c>
      <c r="F57" s="7"/>
      <c r="G57" s="7"/>
      <c r="H57" s="7"/>
    </row>
    <row r="58" spans="1:8" ht="15">
      <c r="A58" s="7"/>
      <c r="B58" s="8" t="s">
        <v>64</v>
      </c>
      <c r="C58" s="15">
        <v>36</v>
      </c>
      <c r="D58" s="15"/>
      <c r="E58" s="15">
        <f t="shared" si="1"/>
        <v>36</v>
      </c>
      <c r="F58" s="7"/>
      <c r="G58" s="7"/>
      <c r="H58" s="7"/>
    </row>
    <row r="59" spans="1:8" ht="15">
      <c r="A59" s="7"/>
      <c r="B59" s="8" t="s">
        <v>65</v>
      </c>
      <c r="C59" s="15">
        <v>15</v>
      </c>
      <c r="D59" s="15"/>
      <c r="E59" s="15">
        <f t="shared" si="1"/>
        <v>15</v>
      </c>
      <c r="F59" s="7"/>
      <c r="G59" s="7"/>
      <c r="H59" s="7"/>
    </row>
    <row r="60" spans="1:8" ht="18" customHeight="1">
      <c r="A60" s="7"/>
      <c r="B60" s="8" t="s">
        <v>66</v>
      </c>
      <c r="C60" s="15">
        <v>76</v>
      </c>
      <c r="D60" s="15"/>
      <c r="E60" s="15">
        <f>C60</f>
        <v>76</v>
      </c>
      <c r="F60" s="7"/>
      <c r="G60" s="7"/>
      <c r="H60" s="7"/>
    </row>
    <row r="61" spans="1:8" s="13" customFormat="1" ht="21" customHeight="1">
      <c r="A61" s="7" t="s">
        <v>67</v>
      </c>
      <c r="B61" s="11" t="s">
        <v>68</v>
      </c>
      <c r="C61" s="15">
        <f>C62+C63+C64+C65+C66+C67+C68+C69+C70+C71+C72+C73+C74+C75</f>
        <v>600</v>
      </c>
      <c r="D61" s="15"/>
      <c r="E61" s="15">
        <f>E62+E63+E64+E65+E66+E67+E68+E69+E70+E71+E72+E73+E74+E75</f>
        <v>600</v>
      </c>
      <c r="F61" s="7" t="s">
        <v>142</v>
      </c>
      <c r="G61" s="7">
        <v>310</v>
      </c>
      <c r="H61" s="7" t="s">
        <v>143</v>
      </c>
    </row>
    <row r="62" spans="1:8" ht="30">
      <c r="A62" s="14"/>
      <c r="B62" s="8" t="s">
        <v>69</v>
      </c>
      <c r="C62" s="15">
        <v>15</v>
      </c>
      <c r="D62" s="15"/>
      <c r="E62" s="15">
        <f aca="true" t="shared" si="2" ref="E62:E75">C62</f>
        <v>15</v>
      </c>
      <c r="F62" s="7"/>
      <c r="G62" s="7"/>
      <c r="H62" s="7"/>
    </row>
    <row r="63" spans="1:8" ht="30">
      <c r="A63" s="14"/>
      <c r="B63" s="8" t="s">
        <v>70</v>
      </c>
      <c r="C63" s="15">
        <v>15</v>
      </c>
      <c r="D63" s="15"/>
      <c r="E63" s="15">
        <f t="shared" si="2"/>
        <v>15</v>
      </c>
      <c r="F63" s="7"/>
      <c r="G63" s="7"/>
      <c r="H63" s="7"/>
    </row>
    <row r="64" spans="1:8" ht="30">
      <c r="A64" s="14"/>
      <c r="B64" s="8" t="s">
        <v>71</v>
      </c>
      <c r="C64" s="15">
        <v>15</v>
      </c>
      <c r="D64" s="15"/>
      <c r="E64" s="15">
        <f t="shared" si="2"/>
        <v>15</v>
      </c>
      <c r="F64" s="7"/>
      <c r="G64" s="7"/>
      <c r="H64" s="7"/>
    </row>
    <row r="65" spans="1:8" ht="30">
      <c r="A65" s="14"/>
      <c r="B65" s="8" t="s">
        <v>72</v>
      </c>
      <c r="C65" s="15">
        <v>15</v>
      </c>
      <c r="D65" s="15"/>
      <c r="E65" s="15">
        <f t="shared" si="2"/>
        <v>15</v>
      </c>
      <c r="F65" s="7"/>
      <c r="G65" s="7"/>
      <c r="H65" s="7"/>
    </row>
    <row r="66" spans="1:8" ht="15">
      <c r="A66" s="14"/>
      <c r="B66" s="8" t="s">
        <v>73</v>
      </c>
      <c r="C66" s="15">
        <v>15</v>
      </c>
      <c r="D66" s="15"/>
      <c r="E66" s="15">
        <f t="shared" si="2"/>
        <v>15</v>
      </c>
      <c r="F66" s="7"/>
      <c r="G66" s="7"/>
      <c r="H66" s="7"/>
    </row>
    <row r="67" spans="1:8" ht="15">
      <c r="A67" s="14"/>
      <c r="B67" s="8" t="s">
        <v>74</v>
      </c>
      <c r="C67" s="15">
        <v>15</v>
      </c>
      <c r="D67" s="15"/>
      <c r="E67" s="15">
        <f t="shared" si="2"/>
        <v>15</v>
      </c>
      <c r="F67" s="7"/>
      <c r="G67" s="7"/>
      <c r="H67" s="7"/>
    </row>
    <row r="68" spans="1:8" ht="30">
      <c r="A68" s="14"/>
      <c r="B68" s="8" t="s">
        <v>75</v>
      </c>
      <c r="C68" s="15">
        <v>150</v>
      </c>
      <c r="D68" s="15"/>
      <c r="E68" s="15">
        <f t="shared" si="2"/>
        <v>150</v>
      </c>
      <c r="F68" s="7"/>
      <c r="G68" s="7"/>
      <c r="H68" s="7"/>
    </row>
    <row r="69" spans="1:8" ht="15">
      <c r="A69" s="14"/>
      <c r="B69" s="8" t="s">
        <v>76</v>
      </c>
      <c r="C69" s="15">
        <v>18</v>
      </c>
      <c r="D69" s="15"/>
      <c r="E69" s="15">
        <f t="shared" si="2"/>
        <v>18</v>
      </c>
      <c r="F69" s="7"/>
      <c r="G69" s="7"/>
      <c r="H69" s="7"/>
    </row>
    <row r="70" spans="1:8" ht="15">
      <c r="A70" s="14"/>
      <c r="B70" s="8" t="s">
        <v>77</v>
      </c>
      <c r="C70" s="15">
        <v>18</v>
      </c>
      <c r="D70" s="15"/>
      <c r="E70" s="15">
        <f t="shared" si="2"/>
        <v>18</v>
      </c>
      <c r="F70" s="7"/>
      <c r="G70" s="7"/>
      <c r="H70" s="7"/>
    </row>
    <row r="71" spans="1:8" ht="15">
      <c r="A71" s="14"/>
      <c r="B71" s="8" t="s">
        <v>78</v>
      </c>
      <c r="C71" s="15">
        <v>100</v>
      </c>
      <c r="D71" s="15"/>
      <c r="E71" s="15">
        <f t="shared" si="2"/>
        <v>100</v>
      </c>
      <c r="F71" s="7"/>
      <c r="G71" s="7"/>
      <c r="H71" s="7"/>
    </row>
    <row r="72" spans="1:8" ht="27.75" customHeight="1">
      <c r="A72" s="7" t="s">
        <v>67</v>
      </c>
      <c r="B72" s="8" t="s">
        <v>79</v>
      </c>
      <c r="C72" s="15">
        <v>40</v>
      </c>
      <c r="D72" s="15"/>
      <c r="E72" s="15">
        <f t="shared" si="2"/>
        <v>40</v>
      </c>
      <c r="F72" s="7" t="s">
        <v>142</v>
      </c>
      <c r="G72" s="7">
        <v>310</v>
      </c>
      <c r="H72" s="7" t="s">
        <v>143</v>
      </c>
    </row>
    <row r="73" spans="1:8" ht="27.75" customHeight="1">
      <c r="A73" s="7"/>
      <c r="B73" s="8" t="s">
        <v>80</v>
      </c>
      <c r="C73" s="15">
        <v>68</v>
      </c>
      <c r="D73" s="15"/>
      <c r="E73" s="15">
        <f t="shared" si="2"/>
        <v>68</v>
      </c>
      <c r="F73" s="7"/>
      <c r="G73" s="7"/>
      <c r="H73" s="7"/>
    </row>
    <row r="74" spans="1:8" ht="27.75" customHeight="1">
      <c r="A74" s="7"/>
      <c r="B74" s="8" t="s">
        <v>81</v>
      </c>
      <c r="C74" s="15">
        <v>110</v>
      </c>
      <c r="D74" s="15"/>
      <c r="E74" s="15">
        <f t="shared" si="2"/>
        <v>110</v>
      </c>
      <c r="F74" s="7"/>
      <c r="G74" s="7"/>
      <c r="H74" s="7"/>
    </row>
    <row r="75" spans="1:8" ht="27.75" customHeight="1">
      <c r="A75" s="7"/>
      <c r="B75" s="8" t="s">
        <v>82</v>
      </c>
      <c r="C75" s="15">
        <v>6</v>
      </c>
      <c r="D75" s="15"/>
      <c r="E75" s="15">
        <f t="shared" si="2"/>
        <v>6</v>
      </c>
      <c r="F75" s="7"/>
      <c r="G75" s="7"/>
      <c r="H75" s="7"/>
    </row>
    <row r="76" spans="1:8" s="13" customFormat="1" ht="15">
      <c r="A76" s="7" t="s">
        <v>83</v>
      </c>
      <c r="B76" s="11" t="s">
        <v>84</v>
      </c>
      <c r="C76" s="15">
        <f>C77+C78+C79+C80+C81+C82+C83+C84+C85+C86+C87+C88+C89+C90+C91+C92+C93+C94+C95</f>
        <v>600</v>
      </c>
      <c r="D76" s="15"/>
      <c r="E76" s="15">
        <f>E77+E78+E79+E80+E81+E82+E83+E84+E85+E86+E87+E88+E89+E90+E91+E92+E93+E94+E95</f>
        <v>600</v>
      </c>
      <c r="F76" s="7" t="s">
        <v>142</v>
      </c>
      <c r="G76" s="7">
        <v>310</v>
      </c>
      <c r="H76" s="7" t="s">
        <v>144</v>
      </c>
    </row>
    <row r="77" spans="1:8" ht="16.5" customHeight="1">
      <c r="A77" s="7"/>
      <c r="B77" s="8" t="s">
        <v>118</v>
      </c>
      <c r="C77" s="15">
        <v>36</v>
      </c>
      <c r="D77" s="15"/>
      <c r="E77" s="15">
        <f>C77</f>
        <v>36</v>
      </c>
      <c r="F77" s="7"/>
      <c r="G77" s="7"/>
      <c r="H77" s="7"/>
    </row>
    <row r="78" spans="1:8" ht="18" customHeight="1">
      <c r="A78" s="7"/>
      <c r="B78" s="8" t="s">
        <v>119</v>
      </c>
      <c r="C78" s="15">
        <v>40.5</v>
      </c>
      <c r="D78" s="15"/>
      <c r="E78" s="15">
        <f aca="true" t="shared" si="3" ref="E78:E95">C78</f>
        <v>40.5</v>
      </c>
      <c r="F78" s="7"/>
      <c r="G78" s="7"/>
      <c r="H78" s="7"/>
    </row>
    <row r="79" spans="1:8" ht="17.25" customHeight="1">
      <c r="A79" s="7"/>
      <c r="B79" s="8" t="s">
        <v>120</v>
      </c>
      <c r="C79" s="15">
        <v>7.5</v>
      </c>
      <c r="D79" s="15"/>
      <c r="E79" s="15">
        <f t="shared" si="3"/>
        <v>7.5</v>
      </c>
      <c r="F79" s="7"/>
      <c r="G79" s="7"/>
      <c r="H79" s="7"/>
    </row>
    <row r="80" spans="1:8" ht="15.75" customHeight="1">
      <c r="A80" s="7"/>
      <c r="B80" s="8" t="s">
        <v>121</v>
      </c>
      <c r="C80" s="15">
        <v>22.5</v>
      </c>
      <c r="D80" s="15"/>
      <c r="E80" s="15">
        <f t="shared" si="3"/>
        <v>22.5</v>
      </c>
      <c r="F80" s="7"/>
      <c r="G80" s="7"/>
      <c r="H80" s="7"/>
    </row>
    <row r="81" spans="1:8" ht="16.5" customHeight="1">
      <c r="A81" s="7"/>
      <c r="B81" s="8" t="s">
        <v>122</v>
      </c>
      <c r="C81" s="15">
        <v>45</v>
      </c>
      <c r="D81" s="15"/>
      <c r="E81" s="15">
        <f t="shared" si="3"/>
        <v>45</v>
      </c>
      <c r="F81" s="7"/>
      <c r="G81" s="7"/>
      <c r="H81" s="7"/>
    </row>
    <row r="82" spans="1:8" ht="15">
      <c r="A82" s="7"/>
      <c r="B82" s="8" t="s">
        <v>123</v>
      </c>
      <c r="C82" s="15">
        <v>14.7</v>
      </c>
      <c r="D82" s="15"/>
      <c r="E82" s="15">
        <f t="shared" si="3"/>
        <v>14.7</v>
      </c>
      <c r="F82" s="7"/>
      <c r="G82" s="7"/>
      <c r="H82" s="7"/>
    </row>
    <row r="83" spans="1:8" ht="15">
      <c r="A83" s="7"/>
      <c r="B83" s="8" t="s">
        <v>124</v>
      </c>
      <c r="C83" s="15">
        <v>11.1</v>
      </c>
      <c r="D83" s="15"/>
      <c r="E83" s="15">
        <f t="shared" si="3"/>
        <v>11.1</v>
      </c>
      <c r="F83" s="7"/>
      <c r="G83" s="7"/>
      <c r="H83" s="7"/>
    </row>
    <row r="84" spans="1:8" ht="15">
      <c r="A84" s="7"/>
      <c r="B84" s="8" t="s">
        <v>125</v>
      </c>
      <c r="C84" s="15">
        <v>10.5</v>
      </c>
      <c r="D84" s="15"/>
      <c r="E84" s="15">
        <f t="shared" si="3"/>
        <v>10.5</v>
      </c>
      <c r="F84" s="7"/>
      <c r="G84" s="7"/>
      <c r="H84" s="7"/>
    </row>
    <row r="85" spans="1:8" ht="15">
      <c r="A85" s="7"/>
      <c r="B85" s="8" t="s">
        <v>126</v>
      </c>
      <c r="C85" s="15">
        <v>1.6</v>
      </c>
      <c r="D85" s="15"/>
      <c r="E85" s="15">
        <f t="shared" si="3"/>
        <v>1.6</v>
      </c>
      <c r="F85" s="7"/>
      <c r="G85" s="7"/>
      <c r="H85" s="7"/>
    </row>
    <row r="86" spans="1:8" ht="15">
      <c r="A86" s="7"/>
      <c r="B86" s="8" t="s">
        <v>127</v>
      </c>
      <c r="C86" s="15">
        <v>1.2</v>
      </c>
      <c r="D86" s="15"/>
      <c r="E86" s="15">
        <f t="shared" si="3"/>
        <v>1.2</v>
      </c>
      <c r="F86" s="7"/>
      <c r="G86" s="7"/>
      <c r="H86" s="7"/>
    </row>
    <row r="87" spans="1:8" ht="15">
      <c r="A87" s="7"/>
      <c r="B87" s="8" t="s">
        <v>128</v>
      </c>
      <c r="C87" s="15">
        <v>24.6</v>
      </c>
      <c r="D87" s="15"/>
      <c r="E87" s="15">
        <f t="shared" si="3"/>
        <v>24.6</v>
      </c>
      <c r="F87" s="7"/>
      <c r="G87" s="7"/>
      <c r="H87" s="7"/>
    </row>
    <row r="88" spans="1:8" ht="15">
      <c r="A88" s="7"/>
      <c r="B88" s="8" t="s">
        <v>129</v>
      </c>
      <c r="C88" s="15">
        <v>4.8</v>
      </c>
      <c r="D88" s="15"/>
      <c r="E88" s="15">
        <f t="shared" si="3"/>
        <v>4.8</v>
      </c>
      <c r="F88" s="7"/>
      <c r="G88" s="7"/>
      <c r="H88" s="7"/>
    </row>
    <row r="89" spans="1:8" ht="15">
      <c r="A89" s="7"/>
      <c r="B89" s="8" t="s">
        <v>130</v>
      </c>
      <c r="C89" s="15">
        <v>150</v>
      </c>
      <c r="D89" s="15"/>
      <c r="E89" s="15">
        <f t="shared" si="3"/>
        <v>150</v>
      </c>
      <c r="F89" s="7"/>
      <c r="G89" s="7"/>
      <c r="H89" s="7"/>
    </row>
    <row r="90" spans="1:8" ht="15">
      <c r="A90" s="7"/>
      <c r="B90" s="8" t="s">
        <v>131</v>
      </c>
      <c r="C90" s="15">
        <v>9</v>
      </c>
      <c r="D90" s="15"/>
      <c r="E90" s="15">
        <f t="shared" si="3"/>
        <v>9</v>
      </c>
      <c r="F90" s="7"/>
      <c r="G90" s="7"/>
      <c r="H90" s="7"/>
    </row>
    <row r="91" spans="1:8" ht="15">
      <c r="A91" s="7"/>
      <c r="B91" s="8" t="s">
        <v>132</v>
      </c>
      <c r="C91" s="15">
        <v>36</v>
      </c>
      <c r="D91" s="15"/>
      <c r="E91" s="15">
        <f t="shared" si="3"/>
        <v>36</v>
      </c>
      <c r="F91" s="7"/>
      <c r="G91" s="7"/>
      <c r="H91" s="7"/>
    </row>
    <row r="92" spans="1:8" ht="15">
      <c r="A92" s="7"/>
      <c r="B92" s="8" t="s">
        <v>133</v>
      </c>
      <c r="C92" s="15">
        <v>125</v>
      </c>
      <c r="D92" s="15"/>
      <c r="E92" s="15">
        <f t="shared" si="3"/>
        <v>125</v>
      </c>
      <c r="F92" s="7"/>
      <c r="G92" s="7"/>
      <c r="H92" s="7"/>
    </row>
    <row r="93" spans="1:8" ht="15">
      <c r="A93" s="7"/>
      <c r="B93" s="8" t="s">
        <v>134</v>
      </c>
      <c r="C93" s="15">
        <v>6</v>
      </c>
      <c r="D93" s="15"/>
      <c r="E93" s="15">
        <f t="shared" si="3"/>
        <v>6</v>
      </c>
      <c r="F93" s="7"/>
      <c r="G93" s="7"/>
      <c r="H93" s="7"/>
    </row>
    <row r="94" spans="1:8" ht="15">
      <c r="A94" s="7"/>
      <c r="B94" s="8" t="s">
        <v>135</v>
      </c>
      <c r="C94" s="15">
        <v>40</v>
      </c>
      <c r="D94" s="15"/>
      <c r="E94" s="15">
        <f t="shared" si="3"/>
        <v>40</v>
      </c>
      <c r="F94" s="7"/>
      <c r="G94" s="7"/>
      <c r="H94" s="7"/>
    </row>
    <row r="95" spans="1:8" ht="15">
      <c r="A95" s="7"/>
      <c r="B95" s="8" t="s">
        <v>136</v>
      </c>
      <c r="C95" s="15">
        <v>14</v>
      </c>
      <c r="D95" s="15"/>
      <c r="E95" s="15">
        <f t="shared" si="3"/>
        <v>14</v>
      </c>
      <c r="F95" s="7"/>
      <c r="G95" s="7"/>
      <c r="H95" s="7"/>
    </row>
    <row r="96" spans="1:8" s="13" customFormat="1" ht="15" customHeight="1">
      <c r="A96" s="7" t="s">
        <v>85</v>
      </c>
      <c r="B96" s="11" t="s">
        <v>86</v>
      </c>
      <c r="C96" s="15">
        <f>SUM(C97:C120)</f>
        <v>1000</v>
      </c>
      <c r="D96" s="15"/>
      <c r="E96" s="15">
        <f>SUM(E97:E120)</f>
        <v>1000</v>
      </c>
      <c r="F96" s="7" t="s">
        <v>149</v>
      </c>
      <c r="G96" s="7">
        <v>310</v>
      </c>
      <c r="H96" s="7" t="s">
        <v>145</v>
      </c>
    </row>
    <row r="97" spans="1:8" ht="15">
      <c r="A97" s="7"/>
      <c r="B97" s="8" t="s">
        <v>94</v>
      </c>
      <c r="C97" s="15">
        <v>36</v>
      </c>
      <c r="D97" s="15"/>
      <c r="E97" s="15">
        <f>C97</f>
        <v>36</v>
      </c>
      <c r="F97" s="7"/>
      <c r="G97" s="7"/>
      <c r="H97" s="7"/>
    </row>
    <row r="98" spans="1:8" ht="15">
      <c r="A98" s="7"/>
      <c r="B98" s="8" t="s">
        <v>95</v>
      </c>
      <c r="C98" s="15">
        <v>30</v>
      </c>
      <c r="D98" s="15"/>
      <c r="E98" s="15">
        <f>C98</f>
        <v>30</v>
      </c>
      <c r="F98" s="7"/>
      <c r="G98" s="7"/>
      <c r="H98" s="7"/>
    </row>
    <row r="99" spans="1:8" ht="15">
      <c r="A99" s="7"/>
      <c r="B99" s="8" t="s">
        <v>96</v>
      </c>
      <c r="C99" s="15">
        <v>30</v>
      </c>
      <c r="D99" s="15"/>
      <c r="E99" s="15">
        <f>C99</f>
        <v>30</v>
      </c>
      <c r="F99" s="7"/>
      <c r="G99" s="7"/>
      <c r="H99" s="7"/>
    </row>
    <row r="100" spans="1:8" ht="15" customHeight="1">
      <c r="A100" s="7"/>
      <c r="B100" s="8" t="s">
        <v>97</v>
      </c>
      <c r="C100" s="15">
        <v>10</v>
      </c>
      <c r="D100" s="15"/>
      <c r="E100" s="15">
        <f>C100</f>
        <v>10</v>
      </c>
      <c r="F100" s="7"/>
      <c r="G100" s="7"/>
      <c r="H100" s="7"/>
    </row>
    <row r="101" spans="1:8" ht="15">
      <c r="A101" s="7" t="s">
        <v>85</v>
      </c>
      <c r="B101" s="8" t="s">
        <v>98</v>
      </c>
      <c r="C101" s="15">
        <v>60</v>
      </c>
      <c r="D101" s="15"/>
      <c r="E101" s="15">
        <f>C101</f>
        <v>60</v>
      </c>
      <c r="F101" s="7" t="s">
        <v>149</v>
      </c>
      <c r="G101" s="7">
        <v>311</v>
      </c>
      <c r="H101" s="7" t="s">
        <v>145</v>
      </c>
    </row>
    <row r="102" spans="1:8" ht="15">
      <c r="A102" s="7"/>
      <c r="B102" s="8" t="s">
        <v>99</v>
      </c>
      <c r="C102" s="15">
        <v>12</v>
      </c>
      <c r="D102" s="15"/>
      <c r="E102" s="15">
        <f aca="true" t="shared" si="4" ref="E102:E120">C102</f>
        <v>12</v>
      </c>
      <c r="F102" s="7"/>
      <c r="G102" s="7"/>
      <c r="H102" s="7"/>
    </row>
    <row r="103" spans="1:8" ht="15">
      <c r="A103" s="7"/>
      <c r="B103" s="8" t="s">
        <v>100</v>
      </c>
      <c r="C103" s="15">
        <v>33.6</v>
      </c>
      <c r="D103" s="15"/>
      <c r="E103" s="15">
        <f t="shared" si="4"/>
        <v>33.6</v>
      </c>
      <c r="F103" s="7"/>
      <c r="G103" s="7"/>
      <c r="H103" s="7"/>
    </row>
    <row r="104" spans="1:8" ht="15">
      <c r="A104" s="7"/>
      <c r="B104" s="8" t="s">
        <v>101</v>
      </c>
      <c r="C104" s="15">
        <v>10.8</v>
      </c>
      <c r="D104" s="15"/>
      <c r="E104" s="15">
        <f t="shared" si="4"/>
        <v>10.8</v>
      </c>
      <c r="F104" s="7"/>
      <c r="G104" s="7"/>
      <c r="H104" s="7"/>
    </row>
    <row r="105" spans="1:8" ht="15">
      <c r="A105" s="7"/>
      <c r="B105" s="8" t="s">
        <v>102</v>
      </c>
      <c r="C105" s="15">
        <v>11.45</v>
      </c>
      <c r="D105" s="15"/>
      <c r="E105" s="15">
        <f t="shared" si="4"/>
        <v>11.45</v>
      </c>
      <c r="F105" s="7"/>
      <c r="G105" s="7"/>
      <c r="H105" s="7"/>
    </row>
    <row r="106" spans="1:8" ht="15">
      <c r="A106" s="7"/>
      <c r="B106" s="8" t="s">
        <v>103</v>
      </c>
      <c r="C106" s="15">
        <v>68.3</v>
      </c>
      <c r="D106" s="15"/>
      <c r="E106" s="15">
        <f t="shared" si="4"/>
        <v>68.3</v>
      </c>
      <c r="F106" s="7"/>
      <c r="G106" s="7"/>
      <c r="H106" s="7"/>
    </row>
    <row r="107" spans="1:8" ht="15">
      <c r="A107" s="7"/>
      <c r="B107" s="8" t="s">
        <v>104</v>
      </c>
      <c r="C107" s="15">
        <v>100</v>
      </c>
      <c r="D107" s="15"/>
      <c r="E107" s="15">
        <f t="shared" si="4"/>
        <v>100</v>
      </c>
      <c r="F107" s="7"/>
      <c r="G107" s="7"/>
      <c r="H107" s="7"/>
    </row>
    <row r="108" spans="1:8" ht="15">
      <c r="A108" s="7"/>
      <c r="B108" s="8" t="s">
        <v>105</v>
      </c>
      <c r="C108" s="15">
        <v>24</v>
      </c>
      <c r="D108" s="15"/>
      <c r="E108" s="15">
        <f t="shared" si="4"/>
        <v>24</v>
      </c>
      <c r="F108" s="7"/>
      <c r="G108" s="7"/>
      <c r="H108" s="7"/>
    </row>
    <row r="109" spans="1:8" ht="15">
      <c r="A109" s="7"/>
      <c r="B109" s="8" t="s">
        <v>106</v>
      </c>
      <c r="C109" s="15">
        <v>27</v>
      </c>
      <c r="D109" s="15"/>
      <c r="E109" s="15">
        <f t="shared" si="4"/>
        <v>27</v>
      </c>
      <c r="F109" s="7"/>
      <c r="G109" s="7"/>
      <c r="H109" s="7"/>
    </row>
    <row r="110" spans="1:8" ht="15">
      <c r="A110" s="7"/>
      <c r="B110" s="8" t="s">
        <v>107</v>
      </c>
      <c r="C110" s="15">
        <v>25</v>
      </c>
      <c r="D110" s="15"/>
      <c r="E110" s="15">
        <f t="shared" si="4"/>
        <v>25</v>
      </c>
      <c r="F110" s="7"/>
      <c r="G110" s="7"/>
      <c r="H110" s="7"/>
    </row>
    <row r="111" spans="1:8" ht="16.5" customHeight="1">
      <c r="A111" s="7"/>
      <c r="B111" s="8" t="s">
        <v>108</v>
      </c>
      <c r="C111" s="15">
        <v>15</v>
      </c>
      <c r="D111" s="15"/>
      <c r="E111" s="15">
        <f t="shared" si="4"/>
        <v>15</v>
      </c>
      <c r="F111" s="7"/>
      <c r="G111" s="7"/>
      <c r="H111" s="7"/>
    </row>
    <row r="112" spans="1:8" ht="16.5" customHeight="1">
      <c r="A112" s="7"/>
      <c r="B112" s="8" t="s">
        <v>109</v>
      </c>
      <c r="C112" s="15">
        <v>91.85</v>
      </c>
      <c r="D112" s="15"/>
      <c r="E112" s="15">
        <f t="shared" si="4"/>
        <v>91.85</v>
      </c>
      <c r="F112" s="7"/>
      <c r="G112" s="7"/>
      <c r="H112" s="7"/>
    </row>
    <row r="113" spans="1:8" ht="15">
      <c r="A113" s="7"/>
      <c r="B113" s="8" t="s">
        <v>110</v>
      </c>
      <c r="C113" s="15">
        <v>12</v>
      </c>
      <c r="D113" s="15"/>
      <c r="E113" s="15">
        <f t="shared" si="4"/>
        <v>12</v>
      </c>
      <c r="F113" s="7"/>
      <c r="G113" s="7"/>
      <c r="H113" s="7"/>
    </row>
    <row r="114" spans="1:8" ht="16.5" customHeight="1">
      <c r="A114" s="7"/>
      <c r="B114" s="8" t="s">
        <v>111</v>
      </c>
      <c r="C114" s="15">
        <v>6</v>
      </c>
      <c r="D114" s="15"/>
      <c r="E114" s="15">
        <f t="shared" si="4"/>
        <v>6</v>
      </c>
      <c r="F114" s="7"/>
      <c r="G114" s="7"/>
      <c r="H114" s="7"/>
    </row>
    <row r="115" spans="1:8" ht="16.5" customHeight="1">
      <c r="A115" s="7"/>
      <c r="B115" s="8" t="s">
        <v>112</v>
      </c>
      <c r="C115" s="15">
        <v>18</v>
      </c>
      <c r="D115" s="15"/>
      <c r="E115" s="15">
        <f t="shared" si="4"/>
        <v>18</v>
      </c>
      <c r="F115" s="7"/>
      <c r="G115" s="7"/>
      <c r="H115" s="7"/>
    </row>
    <row r="116" spans="1:8" ht="16.5" customHeight="1">
      <c r="A116" s="7"/>
      <c r="B116" s="8" t="s">
        <v>113</v>
      </c>
      <c r="C116" s="15">
        <v>16</v>
      </c>
      <c r="D116" s="15"/>
      <c r="E116" s="15">
        <f t="shared" si="4"/>
        <v>16</v>
      </c>
      <c r="F116" s="7"/>
      <c r="G116" s="7"/>
      <c r="H116" s="7"/>
    </row>
    <row r="117" spans="1:8" ht="16.5" customHeight="1">
      <c r="A117" s="7"/>
      <c r="B117" s="8" t="s">
        <v>114</v>
      </c>
      <c r="C117" s="15">
        <v>58</v>
      </c>
      <c r="D117" s="15"/>
      <c r="E117" s="15">
        <f t="shared" si="4"/>
        <v>58</v>
      </c>
      <c r="F117" s="7"/>
      <c r="G117" s="7"/>
      <c r="H117" s="7"/>
    </row>
    <row r="118" spans="1:8" ht="30">
      <c r="A118" s="7"/>
      <c r="B118" s="8" t="s">
        <v>115</v>
      </c>
      <c r="C118" s="15">
        <v>35</v>
      </c>
      <c r="D118" s="15"/>
      <c r="E118" s="15">
        <f t="shared" si="4"/>
        <v>35</v>
      </c>
      <c r="F118" s="7"/>
      <c r="G118" s="7"/>
      <c r="H118" s="7"/>
    </row>
    <row r="119" spans="1:8" ht="15.75" customHeight="1">
      <c r="A119" s="7"/>
      <c r="B119" s="8" t="s">
        <v>116</v>
      </c>
      <c r="C119" s="15">
        <v>150</v>
      </c>
      <c r="D119" s="15"/>
      <c r="E119" s="15">
        <f t="shared" si="4"/>
        <v>150</v>
      </c>
      <c r="F119" s="7"/>
      <c r="G119" s="7"/>
      <c r="H119" s="7"/>
    </row>
    <row r="120" spans="1:8" ht="45">
      <c r="A120" s="7"/>
      <c r="B120" s="8" t="s">
        <v>117</v>
      </c>
      <c r="C120" s="15">
        <v>120</v>
      </c>
      <c r="D120" s="15"/>
      <c r="E120" s="15">
        <f t="shared" si="4"/>
        <v>120</v>
      </c>
      <c r="F120" s="7"/>
      <c r="G120" s="7"/>
      <c r="H120" s="7"/>
    </row>
    <row r="121" spans="1:8" s="13" customFormat="1" ht="18" customHeight="1">
      <c r="A121" s="7" t="s">
        <v>87</v>
      </c>
      <c r="B121" s="11" t="s">
        <v>88</v>
      </c>
      <c r="C121" s="15">
        <f>C122+C123+C124+C125</f>
        <v>500</v>
      </c>
      <c r="D121" s="15"/>
      <c r="E121" s="15">
        <f>E122+E123+E124+E125</f>
        <v>500</v>
      </c>
      <c r="F121" s="7" t="s">
        <v>150</v>
      </c>
      <c r="G121" s="7">
        <v>310</v>
      </c>
      <c r="H121" s="7" t="s">
        <v>146</v>
      </c>
    </row>
    <row r="122" spans="1:8" ht="18" customHeight="1">
      <c r="A122" s="7"/>
      <c r="B122" s="8" t="s">
        <v>89</v>
      </c>
      <c r="C122" s="15">
        <v>250</v>
      </c>
      <c r="D122" s="15"/>
      <c r="E122" s="15">
        <f>C122</f>
        <v>250</v>
      </c>
      <c r="F122" s="7"/>
      <c r="G122" s="7"/>
      <c r="H122" s="7"/>
    </row>
    <row r="123" spans="1:8" ht="18" customHeight="1">
      <c r="A123" s="7"/>
      <c r="B123" s="8" t="s">
        <v>90</v>
      </c>
      <c r="C123" s="15">
        <v>90</v>
      </c>
      <c r="D123" s="15"/>
      <c r="E123" s="15">
        <f>C123</f>
        <v>90</v>
      </c>
      <c r="F123" s="7"/>
      <c r="G123" s="7"/>
      <c r="H123" s="7"/>
    </row>
    <row r="124" spans="1:8" ht="18" customHeight="1">
      <c r="A124" s="7"/>
      <c r="B124" s="8" t="s">
        <v>91</v>
      </c>
      <c r="C124" s="15">
        <v>73.6</v>
      </c>
      <c r="D124" s="15"/>
      <c r="E124" s="15">
        <f>C124</f>
        <v>73.6</v>
      </c>
      <c r="F124" s="7"/>
      <c r="G124" s="7"/>
      <c r="H124" s="7"/>
    </row>
    <row r="125" spans="1:8" ht="18" customHeight="1">
      <c r="A125" s="7"/>
      <c r="B125" s="8" t="s">
        <v>92</v>
      </c>
      <c r="C125" s="15">
        <v>86.4</v>
      </c>
      <c r="D125" s="15"/>
      <c r="E125" s="15">
        <f>C125</f>
        <v>86.4</v>
      </c>
      <c r="F125" s="7"/>
      <c r="G125" s="7"/>
      <c r="H125" s="7"/>
    </row>
    <row r="126" spans="1:8" ht="15">
      <c r="A126" s="10" t="s">
        <v>93</v>
      </c>
      <c r="B126" s="10"/>
      <c r="C126" s="15">
        <f>C30+C39+C61+C76+C96+C121</f>
        <v>4100</v>
      </c>
      <c r="D126" s="15"/>
      <c r="E126" s="15">
        <f>E30+E39+E61+E76+E96+E121</f>
        <v>4100</v>
      </c>
      <c r="F126" s="9"/>
      <c r="G126" s="9"/>
      <c r="H126" s="9"/>
    </row>
    <row r="127" spans="1:8" ht="20.25" customHeight="1">
      <c r="A127" s="16" t="s">
        <v>160</v>
      </c>
      <c r="B127" s="16"/>
      <c r="C127" s="17">
        <f>C22+C25+C28+C126</f>
        <v>53635.7</v>
      </c>
      <c r="D127" s="17">
        <f>D22+D25+D28+D126</f>
        <v>53186</v>
      </c>
      <c r="E127" s="17">
        <f>E22+E25+E28+E126</f>
        <v>106821.7</v>
      </c>
      <c r="F127" s="18"/>
      <c r="G127" s="19"/>
      <c r="H127" s="18"/>
    </row>
  </sheetData>
  <mergeCells count="64">
    <mergeCell ref="A127:B127"/>
    <mergeCell ref="A96:A100"/>
    <mergeCell ref="A101:A120"/>
    <mergeCell ref="F96:F100"/>
    <mergeCell ref="G96:G100"/>
    <mergeCell ref="G101:G120"/>
    <mergeCell ref="F101:F120"/>
    <mergeCell ref="H96:H100"/>
    <mergeCell ref="H101:H120"/>
    <mergeCell ref="H39:H45"/>
    <mergeCell ref="G46:G60"/>
    <mergeCell ref="H46:H60"/>
    <mergeCell ref="F72:F75"/>
    <mergeCell ref="F61:F71"/>
    <mergeCell ref="G72:G75"/>
    <mergeCell ref="H72:H75"/>
    <mergeCell ref="G61:G71"/>
    <mergeCell ref="H61:H71"/>
    <mergeCell ref="A39:A45"/>
    <mergeCell ref="A46:A60"/>
    <mergeCell ref="A61:A71"/>
    <mergeCell ref="A72:A75"/>
    <mergeCell ref="F1:H1"/>
    <mergeCell ref="F126:H126"/>
    <mergeCell ref="F121:F125"/>
    <mergeCell ref="G121:G125"/>
    <mergeCell ref="H121:H125"/>
    <mergeCell ref="G76:G95"/>
    <mergeCell ref="H76:H95"/>
    <mergeCell ref="F76:F95"/>
    <mergeCell ref="A76:A95"/>
    <mergeCell ref="G30:G38"/>
    <mergeCell ref="F39:F45"/>
    <mergeCell ref="F46:F60"/>
    <mergeCell ref="G39:G45"/>
    <mergeCell ref="A121:A125"/>
    <mergeCell ref="H7:H20"/>
    <mergeCell ref="F25:H25"/>
    <mergeCell ref="F28:H28"/>
    <mergeCell ref="A28:B28"/>
    <mergeCell ref="F30:F38"/>
    <mergeCell ref="H30:H38"/>
    <mergeCell ref="A29:H29"/>
    <mergeCell ref="A30:A38"/>
    <mergeCell ref="A25:B25"/>
    <mergeCell ref="A26:H26"/>
    <mergeCell ref="A22:B22"/>
    <mergeCell ref="A23:H23"/>
    <mergeCell ref="F22:H22"/>
    <mergeCell ref="A126:B126"/>
    <mergeCell ref="F3:F4"/>
    <mergeCell ref="G3:G4"/>
    <mergeCell ref="H3:H4"/>
    <mergeCell ref="A6:H6"/>
    <mergeCell ref="A3:A4"/>
    <mergeCell ref="B3:B4"/>
    <mergeCell ref="C3:D3"/>
    <mergeCell ref="E3:E4"/>
    <mergeCell ref="A7:A11"/>
    <mergeCell ref="A2:H2"/>
    <mergeCell ref="A12:A17"/>
    <mergeCell ref="A18:A20"/>
    <mergeCell ref="F7:F20"/>
    <mergeCell ref="G7:G20"/>
  </mergeCells>
  <printOptions/>
  <pageMargins left="0.3937007874015748" right="0.3937007874015748" top="0.984251968503937" bottom="0.3937007874015748" header="0.511811023622047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Dikikh</dc:creator>
  <cp:keywords/>
  <dc:description/>
  <cp:lastModifiedBy>Sharanova</cp:lastModifiedBy>
  <cp:lastPrinted>2007-11-28T09:30:41Z</cp:lastPrinted>
  <dcterms:created xsi:type="dcterms:W3CDTF">2007-10-29T02:39:38Z</dcterms:created>
  <dcterms:modified xsi:type="dcterms:W3CDTF">2007-11-28T09:30:46Z</dcterms:modified>
  <cp:category/>
  <cp:version/>
  <cp:contentType/>
  <cp:contentStatus/>
</cp:coreProperties>
</file>