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0250" windowHeight="126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Лист1!$J$12:$O$14</definedName>
    <definedName name="_xlnm.Print_Area" localSheetId="0">Лист1!$A$1:$T$76</definedName>
  </definedNames>
  <calcPr calcId="125725"/>
</workbook>
</file>

<file path=xl/calcChain.xml><?xml version="1.0" encoding="utf-8"?>
<calcChain xmlns="http://schemas.openxmlformats.org/spreadsheetml/2006/main">
  <c r="S54" i="1"/>
  <c r="S14"/>
  <c r="R14"/>
  <c r="S35"/>
  <c r="R35"/>
  <c r="R48"/>
  <c r="Q35"/>
  <c r="Q54"/>
  <c r="Q14"/>
  <c r="Q12" s="1"/>
  <c r="Q24"/>
  <c r="Q21"/>
  <c r="Q18"/>
  <c r="Q60"/>
  <c r="Q64"/>
  <c r="Q10" s="1"/>
  <c r="P35"/>
  <c r="Q39"/>
  <c r="Q51"/>
  <c r="Q45"/>
  <c r="Q36"/>
  <c r="Q33" s="1"/>
  <c r="Q30"/>
  <c r="Q27"/>
  <c r="Q67"/>
  <c r="M10"/>
  <c r="O14"/>
  <c r="O12" s="1"/>
  <c r="N14"/>
  <c r="N12" s="1"/>
  <c r="M14"/>
  <c r="M12" s="1"/>
  <c r="L14"/>
  <c r="L12" s="1"/>
  <c r="N64"/>
  <c r="N10" s="1"/>
  <c r="Q11" l="1"/>
  <c r="Q8" s="1"/>
  <c r="Q59"/>
  <c r="Q57" s="1"/>
  <c r="N59"/>
  <c r="O59"/>
  <c r="P60"/>
  <c r="L60"/>
  <c r="L57" s="1"/>
  <c r="M60"/>
  <c r="N60"/>
  <c r="O60"/>
  <c r="O64"/>
  <c r="O10" s="1"/>
  <c r="M61"/>
  <c r="M39"/>
  <c r="M33" s="1"/>
  <c r="K8"/>
  <c r="O33"/>
  <c r="N33"/>
  <c r="L33"/>
  <c r="K33"/>
  <c r="J33"/>
  <c r="O35"/>
  <c r="N35"/>
  <c r="M35"/>
  <c r="L35"/>
  <c r="K35"/>
  <c r="J35"/>
  <c r="S51"/>
  <c r="R51"/>
  <c r="P51"/>
  <c r="J57"/>
  <c r="M57"/>
  <c r="P21"/>
  <c r="P14"/>
  <c r="S30"/>
  <c r="R30"/>
  <c r="S27"/>
  <c r="R27"/>
  <c r="S24"/>
  <c r="R24"/>
  <c r="S21"/>
  <c r="R21"/>
  <c r="S18"/>
  <c r="R18"/>
  <c r="P18"/>
  <c r="K18"/>
  <c r="J18"/>
  <c r="R15"/>
  <c r="S15"/>
  <c r="P64"/>
  <c r="P59" s="1"/>
  <c r="S12" l="1"/>
  <c r="R12"/>
  <c r="P10"/>
  <c r="O11"/>
  <c r="O8" s="1"/>
  <c r="P11"/>
  <c r="P8" s="1"/>
  <c r="N57"/>
  <c r="P57"/>
  <c r="O57"/>
  <c r="N11"/>
  <c r="N8" s="1"/>
  <c r="L11"/>
  <c r="L8" s="1"/>
  <c r="M11"/>
  <c r="M8" s="1"/>
  <c r="R60"/>
  <c r="S39" l="1"/>
  <c r="P12"/>
  <c r="P61"/>
  <c r="S61"/>
  <c r="R61"/>
  <c r="S48"/>
  <c r="K15"/>
  <c r="J15"/>
  <c r="P54"/>
  <c r="P33" s="1"/>
  <c r="P15"/>
  <c r="R36"/>
  <c r="S36"/>
  <c r="R39"/>
  <c r="R45"/>
  <c r="S45"/>
  <c r="R54"/>
  <c r="R67"/>
  <c r="R33" l="1"/>
  <c r="S33"/>
  <c r="S8" s="1"/>
  <c r="R57"/>
  <c r="P67"/>
  <c r="J11"/>
  <c r="J8" s="1"/>
  <c r="R8" l="1"/>
</calcChain>
</file>

<file path=xl/sharedStrings.xml><?xml version="1.0" encoding="utf-8"?>
<sst xmlns="http://schemas.openxmlformats.org/spreadsheetml/2006/main" count="307" uniqueCount="103">
  <si>
    <t>Наименование  программы, подпрограммы</t>
  </si>
  <si>
    <t>Наименование ГРБС</t>
  </si>
  <si>
    <t>Код бюджетной классификации</t>
  </si>
  <si>
    <t>ГРБС</t>
  </si>
  <si>
    <t>ЦСР</t>
  </si>
  <si>
    <t>ВР</t>
  </si>
  <si>
    <t>Муниципальная программа</t>
  </si>
  <si>
    <t>Х</t>
  </si>
  <si>
    <t>в том числе по ГРБС:</t>
  </si>
  <si>
    <t>Подпрограмма 1</t>
  </si>
  <si>
    <t>всего расходные обязательства по подпрограмме</t>
  </si>
  <si>
    <t>Администрация ЗАТО г.Железногорск</t>
  </si>
  <si>
    <t xml:space="preserve">всего расходные обязательства </t>
  </si>
  <si>
    <t>009</t>
  </si>
  <si>
    <t>Подпрограмма 3</t>
  </si>
  <si>
    <t>Подпрограмма2</t>
  </si>
  <si>
    <t>244</t>
  </si>
  <si>
    <t>0430001</t>
  </si>
  <si>
    <t>0410002</t>
  </si>
  <si>
    <t>810</t>
  </si>
  <si>
    <t>0420001</t>
  </si>
  <si>
    <t>0420002</t>
  </si>
  <si>
    <t>0420003</t>
  </si>
  <si>
    <t>0420004</t>
  </si>
  <si>
    <t>Всего расходные обязательства</t>
  </si>
  <si>
    <t>0420022</t>
  </si>
  <si>
    <t>414</t>
  </si>
  <si>
    <t>Администрация ЗАТО гЖелезногорск</t>
  </si>
  <si>
    <t>план</t>
  </si>
  <si>
    <t>факт</t>
  </si>
  <si>
    <t>январь-март</t>
  </si>
  <si>
    <t>январь-июнь</t>
  </si>
  <si>
    <t>январь-сентябрь</t>
  </si>
  <si>
    <t>значение на конец года</t>
  </si>
  <si>
    <t>Примечание</t>
  </si>
  <si>
    <t>Расходы по годам</t>
  </si>
  <si>
    <t>Плановый период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</si>
  <si>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 с расшифровкой по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</si>
  <si>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>исп.Синкина Т.В.</t>
  </si>
  <si>
    <t>05</t>
  </si>
  <si>
    <t>0427570</t>
  </si>
  <si>
    <t>0430003</t>
  </si>
  <si>
    <t>1037925</t>
  </si>
  <si>
    <t>1037925,0</t>
  </si>
  <si>
    <t>300000,0</t>
  </si>
  <si>
    <t>2014 (отчетный год)</t>
  </si>
  <si>
    <t>2015 (текущий год)</t>
  </si>
  <si>
    <t>Приложение № 7</t>
  </si>
  <si>
    <t xml:space="preserve">первый год </t>
  </si>
  <si>
    <t>второй год</t>
  </si>
  <si>
    <t xml:space="preserve">"Развитие объектов социальной сферы, специального назначения и жилищно-коммунального хозяйства ЗАТО Железногорск" </t>
  </si>
  <si>
    <t>"Энергосбережение и повышение энергетической эффективности ЗАТО  Железногорск"</t>
  </si>
  <si>
    <t>"Модернизация и капитальный ремонт объектов коммунальной инфраструктуры и энергетического комплекса ЗАТО Железногорск"</t>
  </si>
  <si>
    <t xml:space="preserve">"Реформирование и модернизация жилищно-коммунального хозяйства и  повышение энергетической эффективности на территории  ЗАТО Железногорск" </t>
  </si>
  <si>
    <t>всего расходные обязательства по    программе</t>
  </si>
  <si>
    <t>РзПр</t>
  </si>
  <si>
    <t>0502</t>
  </si>
  <si>
    <t>0420000</t>
  </si>
  <si>
    <t>0503</t>
  </si>
  <si>
    <t>0430000</t>
  </si>
  <si>
    <t>0113</t>
  </si>
  <si>
    <t>162</t>
  </si>
  <si>
    <t>0430002</t>
  </si>
  <si>
    <t>243</t>
  </si>
  <si>
    <t>1414000,00</t>
  </si>
  <si>
    <t>0501</t>
  </si>
  <si>
    <t>0400000</t>
  </si>
  <si>
    <t>0410000</t>
  </si>
  <si>
    <t>0410003</t>
  </si>
  <si>
    <t>0417571</t>
  </si>
  <si>
    <t>0410004</t>
  </si>
  <si>
    <t>0410005</t>
  </si>
  <si>
    <t>0410008</t>
  </si>
  <si>
    <t xml:space="preserve"> Мероприятие подпрограммы 5:  Софинансирование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</si>
  <si>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042005</t>
  </si>
  <si>
    <t>не оплачены проектные работы, т.к. не получено положительное заключение от Госэкспертизы</t>
  </si>
  <si>
    <t>экономия по результатам торгов</t>
  </si>
  <si>
    <t>Руководитель  УГХ</t>
  </si>
  <si>
    <t>Л.М.Антоненко</t>
  </si>
  <si>
    <t>76-55-70</t>
  </si>
  <si>
    <t>4500000,00</t>
  </si>
  <si>
    <t>3041487,78</t>
  </si>
  <si>
    <t>100000,00</t>
  </si>
  <si>
    <t>0,00</t>
  </si>
  <si>
    <t>94629,79</t>
  </si>
  <si>
    <t>Статус (муниципальная программа, подпрограмма)</t>
  </si>
  <si>
    <t>Комитет по управлению муниципальным имуществом Администрации ЗАТО г. Железногорск</t>
  </si>
  <si>
    <t>Мероприятие подпрограммы 1: Строительство сетей электроснабжения для перевода электрических мощностей подстанции "Город" в энергодефицитные районы г.Железногорска</t>
  </si>
  <si>
    <t>Мероприятие подпрограммы 4: Строительство инженерных коммуникаций проездов в районе индивидуальной жилой застройки (район ул.Саянская 2-я очередь)</t>
  </si>
  <si>
    <t>Мероприятие подпрограммы 3: Строительство инженерных коммуникаций проездов в районе индивидуальной жилой застройки (район ул.Саянская 1-я очередь)</t>
  </si>
  <si>
    <t>краевые средства выделены меньше запланированного объема</t>
  </si>
  <si>
    <t>Мероприятие подпрограммы 1: Компенсация выпадающих доходов организациям, предоставляющим населению услуги связанные с погребением</t>
  </si>
  <si>
    <t>Мероприятие подпрограммы 2: Организация и содержание мест захоронения в г.Железногорске, пос.Подгорном</t>
  </si>
  <si>
    <t>Мероприятие подпрограммы 3:  Расходы на возмещение затрат, связанных с применением регулируемых цен на банные услуги МП "ЖКХ"</t>
  </si>
  <si>
    <t>Мероприятие подпрограммы 4:  Расходы на возмещение затрат, связанных с применением регулируемых цен на банные услуги МП "Нега"</t>
  </si>
  <si>
    <t>Мероприятие подпрограммы 6: Строительство объекта ритуального назначения</t>
  </si>
  <si>
    <t>Мероприятие подпрограммы 2: Строительство наружных сетей электроснабжения МКР № 5</t>
  </si>
  <si>
    <t>Мероприятие подпрограммы 6: 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</si>
  <si>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Мероприятиеподпрограммы  5: Организация и содержание земельных участков с разрешенным использованием под кладбища в пос.Додоново, Новый Путь, д.Шивера</t>
  </si>
  <si>
    <t>Мероприятие подпрограммы 5: Реализация отдельных мер по обеспечению ограничения платы граждан за коммунальные услуги</t>
  </si>
  <si>
    <t xml:space="preserve">  Мероприятие подпрограммы 1: Информационное обеспечение мероприятий по энергосбережению и повышению энергетической эффективности</t>
  </si>
  <si>
    <t>Мероприятие подпрограммы 2: Установка общедомовых приборов учета тепловой энергии и горячей воды в многоквартирных жилых домах</t>
  </si>
  <si>
    <t>Мероприятие подпрограммы 2: Установка индивидуальных приборов учета горячей, холодной воды и электрической энергии в квартирах, находящихся в муниципальной собственности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</si>
</sst>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E7FE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9" fontId="7" fillId="0" borderId="1" xfId="0" applyNumberFormat="1" applyFont="1" applyFill="1" applyBorder="1" applyAlignment="1">
      <alignment horizontal="left" vertical="center" wrapText="1"/>
    </xf>
    <xf numFmtId="43" fontId="3" fillId="0" borderId="1" xfId="0" applyNumberFormat="1" applyFont="1" applyFill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vertical="center"/>
    </xf>
    <xf numFmtId="43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right" vertical="center" shrinkToFit="1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shrinkToFit="1"/>
    </xf>
    <xf numFmtId="49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 applyFill="1" applyAlignment="1"/>
    <xf numFmtId="49" fontId="4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0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3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4" fontId="1" fillId="2" borderId="1" xfId="0" applyNumberFormat="1" applyFont="1" applyFill="1" applyBorder="1" applyAlignment="1" applyProtection="1">
      <alignment horizontal="center" vertical="center"/>
      <protection locked="0"/>
    </xf>
    <xf numFmtId="43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left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7FE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6"/>
  <sheetViews>
    <sheetView tabSelected="1" view="pageBreakPreview" zoomScale="50" zoomScaleNormal="50" zoomScaleSheetLayoutView="5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75" sqref="A75:C75"/>
    </sheetView>
  </sheetViews>
  <sheetFormatPr defaultColWidth="8.85546875" defaultRowHeight="15"/>
  <cols>
    <col min="1" max="1" width="15.42578125" style="37" customWidth="1"/>
    <col min="2" max="2" width="19.42578125" style="35" customWidth="1"/>
    <col min="3" max="3" width="17" style="35" customWidth="1"/>
    <col min="4" max="4" width="5.7109375" style="22" customWidth="1"/>
    <col min="5" max="5" width="6.140625" style="22" customWidth="1"/>
    <col min="6" max="6" width="12" style="22" customWidth="1"/>
    <col min="7" max="7" width="5.85546875" style="22" customWidth="1"/>
    <col min="8" max="8" width="16.42578125" style="22" customWidth="1"/>
    <col min="9" max="9" width="16.7109375" style="22" customWidth="1"/>
    <col min="10" max="10" width="15.5703125" style="22" customWidth="1"/>
    <col min="11" max="15" width="17.42578125" style="22" customWidth="1"/>
    <col min="16" max="16" width="17.5703125" style="22" customWidth="1"/>
    <col min="17" max="17" width="18.42578125" style="22" customWidth="1"/>
    <col min="18" max="19" width="17.28515625" style="22" customWidth="1"/>
    <col min="20" max="20" width="16.42578125" style="22" customWidth="1"/>
    <col min="21" max="16384" width="8.85546875" style="22"/>
  </cols>
  <sheetData>
    <row r="1" spans="1:21" s="20" customFormat="1" ht="24.75" customHeight="1">
      <c r="A1" s="19"/>
      <c r="B1" s="19"/>
      <c r="C1" s="19"/>
      <c r="R1" s="59" t="s">
        <v>47</v>
      </c>
      <c r="S1" s="59"/>
      <c r="T1" s="59"/>
      <c r="U1" s="21"/>
    </row>
    <row r="2" spans="1:21" ht="51.75" customHeight="1">
      <c r="A2" s="60" t="s">
        <v>37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4" spans="1:21" s="23" customFormat="1" ht="22.15" customHeight="1">
      <c r="A4" s="51" t="s">
        <v>85</v>
      </c>
      <c r="B4" s="51" t="s">
        <v>0</v>
      </c>
      <c r="C4" s="51" t="s">
        <v>1</v>
      </c>
      <c r="D4" s="51" t="s">
        <v>2</v>
      </c>
      <c r="E4" s="51"/>
      <c r="F4" s="51"/>
      <c r="G4" s="51"/>
      <c r="H4" s="51" t="s">
        <v>35</v>
      </c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 t="s">
        <v>34</v>
      </c>
    </row>
    <row r="5" spans="1:21" s="23" customFormat="1" ht="27" customHeight="1">
      <c r="A5" s="51"/>
      <c r="B5" s="51"/>
      <c r="C5" s="51"/>
      <c r="D5" s="51"/>
      <c r="E5" s="51"/>
      <c r="F5" s="51"/>
      <c r="G5" s="51"/>
      <c r="H5" s="51" t="s">
        <v>45</v>
      </c>
      <c r="I5" s="51"/>
      <c r="J5" s="51" t="s">
        <v>46</v>
      </c>
      <c r="K5" s="51"/>
      <c r="L5" s="51"/>
      <c r="M5" s="51"/>
      <c r="N5" s="51"/>
      <c r="O5" s="51"/>
      <c r="P5" s="51"/>
      <c r="Q5" s="51"/>
      <c r="R5" s="51" t="s">
        <v>36</v>
      </c>
      <c r="S5" s="51"/>
      <c r="T5" s="51"/>
    </row>
    <row r="6" spans="1:21" s="23" customFormat="1" ht="23.45" customHeight="1">
      <c r="A6" s="51"/>
      <c r="B6" s="51"/>
      <c r="C6" s="51"/>
      <c r="D6" s="62" t="s">
        <v>3</v>
      </c>
      <c r="E6" s="51" t="s">
        <v>55</v>
      </c>
      <c r="F6" s="51" t="s">
        <v>4</v>
      </c>
      <c r="G6" s="51" t="s">
        <v>5</v>
      </c>
      <c r="H6" s="51"/>
      <c r="I6" s="51"/>
      <c r="J6" s="51" t="s">
        <v>30</v>
      </c>
      <c r="K6" s="51"/>
      <c r="L6" s="51" t="s">
        <v>31</v>
      </c>
      <c r="M6" s="51"/>
      <c r="N6" s="51" t="s">
        <v>32</v>
      </c>
      <c r="O6" s="51"/>
      <c r="P6" s="51" t="s">
        <v>33</v>
      </c>
      <c r="Q6" s="51"/>
      <c r="R6" s="51" t="s">
        <v>48</v>
      </c>
      <c r="S6" s="51" t="s">
        <v>49</v>
      </c>
      <c r="T6" s="51"/>
    </row>
    <row r="7" spans="1:21" s="23" customFormat="1" ht="20.45" customHeight="1">
      <c r="A7" s="51"/>
      <c r="B7" s="51"/>
      <c r="C7" s="51"/>
      <c r="D7" s="62"/>
      <c r="E7" s="51"/>
      <c r="F7" s="51"/>
      <c r="G7" s="51"/>
      <c r="H7" s="9" t="s">
        <v>28</v>
      </c>
      <c r="I7" s="9" t="s">
        <v>29</v>
      </c>
      <c r="J7" s="9" t="s">
        <v>28</v>
      </c>
      <c r="K7" s="9" t="s">
        <v>29</v>
      </c>
      <c r="L7" s="9" t="s">
        <v>28</v>
      </c>
      <c r="M7" s="9" t="s">
        <v>29</v>
      </c>
      <c r="N7" s="9" t="s">
        <v>28</v>
      </c>
      <c r="O7" s="9" t="s">
        <v>29</v>
      </c>
      <c r="P7" s="9" t="s">
        <v>28</v>
      </c>
      <c r="Q7" s="9" t="s">
        <v>29</v>
      </c>
      <c r="R7" s="51"/>
      <c r="S7" s="51"/>
      <c r="T7" s="51"/>
    </row>
    <row r="8" spans="1:21" s="25" customFormat="1" ht="46.9" customHeight="1">
      <c r="A8" s="54" t="s">
        <v>6</v>
      </c>
      <c r="B8" s="54" t="s">
        <v>53</v>
      </c>
      <c r="C8" s="18" t="s">
        <v>54</v>
      </c>
      <c r="D8" s="6" t="s">
        <v>7</v>
      </c>
      <c r="E8" s="6" t="s">
        <v>7</v>
      </c>
      <c r="F8" s="24" t="s">
        <v>66</v>
      </c>
      <c r="G8" s="6" t="s">
        <v>7</v>
      </c>
      <c r="H8" s="11">
        <v>1874445583.28</v>
      </c>
      <c r="I8" s="11">
        <v>1834385379.03</v>
      </c>
      <c r="J8" s="11">
        <f>J10+J11</f>
        <v>4379218.2</v>
      </c>
      <c r="K8" s="11">
        <f t="shared" ref="K8:Q8" si="0">K10+K11</f>
        <v>2682313.48</v>
      </c>
      <c r="L8" s="11">
        <f t="shared" si="0"/>
        <v>356735577.58999997</v>
      </c>
      <c r="M8" s="11">
        <f t="shared" si="0"/>
        <v>354447357.67000002</v>
      </c>
      <c r="N8" s="11">
        <f t="shared" si="0"/>
        <v>369251486.56</v>
      </c>
      <c r="O8" s="11">
        <f t="shared" si="0"/>
        <v>364585615.36000001</v>
      </c>
      <c r="P8" s="11">
        <f t="shared" si="0"/>
        <v>906413161.59000003</v>
      </c>
      <c r="Q8" s="11">
        <f t="shared" si="0"/>
        <v>670189673.40999997</v>
      </c>
      <c r="R8" s="12">
        <f>R12+R33+R57</f>
        <v>79803780</v>
      </c>
      <c r="S8" s="12">
        <f>S12+S33+S57</f>
        <v>58003780</v>
      </c>
      <c r="T8" s="4"/>
    </row>
    <row r="9" spans="1:21" s="25" customFormat="1" ht="25.5">
      <c r="A9" s="54"/>
      <c r="B9" s="54"/>
      <c r="C9" s="18" t="s">
        <v>8</v>
      </c>
      <c r="D9" s="26"/>
      <c r="E9" s="26"/>
      <c r="F9" s="26"/>
      <c r="G9" s="26"/>
      <c r="H9" s="12"/>
      <c r="I9" s="12"/>
      <c r="J9" s="12"/>
      <c r="K9" s="12"/>
      <c r="L9" s="12"/>
      <c r="M9" s="12"/>
      <c r="N9" s="12"/>
      <c r="O9" s="12"/>
      <c r="P9" s="11"/>
      <c r="Q9" s="12"/>
      <c r="R9" s="11"/>
      <c r="S9" s="11"/>
      <c r="T9" s="3"/>
    </row>
    <row r="10" spans="1:21" s="25" customFormat="1" ht="98.45" customHeight="1">
      <c r="A10" s="54"/>
      <c r="B10" s="54"/>
      <c r="C10" s="1" t="s">
        <v>86</v>
      </c>
      <c r="D10" s="6">
        <v>162</v>
      </c>
      <c r="E10" s="6" t="s">
        <v>7</v>
      </c>
      <c r="F10" s="26"/>
      <c r="G10" s="6" t="s">
        <v>7</v>
      </c>
      <c r="H10" s="12"/>
      <c r="I10" s="12"/>
      <c r="J10" s="12">
        <v>1414000</v>
      </c>
      <c r="K10" s="13">
        <v>0</v>
      </c>
      <c r="L10" s="11">
        <v>0</v>
      </c>
      <c r="M10" s="11">
        <f t="shared" ref="M10:O10" si="1">M64</f>
        <v>0</v>
      </c>
      <c r="N10" s="11">
        <f t="shared" si="1"/>
        <v>5129820</v>
      </c>
      <c r="O10" s="11">
        <f t="shared" si="1"/>
        <v>2085341.76</v>
      </c>
      <c r="P10" s="11">
        <f>P64</f>
        <v>2389820</v>
      </c>
      <c r="Q10" s="11">
        <f>Q64</f>
        <v>2385269.91</v>
      </c>
      <c r="R10" s="13">
        <v>0</v>
      </c>
      <c r="S10" s="13">
        <v>0</v>
      </c>
      <c r="T10" s="3"/>
    </row>
    <row r="11" spans="1:21" s="25" customFormat="1" ht="38.25">
      <c r="A11" s="54"/>
      <c r="B11" s="54"/>
      <c r="C11" s="18" t="s">
        <v>27</v>
      </c>
      <c r="D11" s="24" t="s">
        <v>13</v>
      </c>
      <c r="E11" s="6" t="s">
        <v>7</v>
      </c>
      <c r="F11" s="6"/>
      <c r="G11" s="6" t="s">
        <v>7</v>
      </c>
      <c r="H11" s="11">
        <v>1874445583.28</v>
      </c>
      <c r="I11" s="11">
        <v>1834385379.03</v>
      </c>
      <c r="J11" s="11">
        <f>J14+J35+J60</f>
        <v>2965218.2</v>
      </c>
      <c r="K11" s="11">
        <v>2682313.48</v>
      </c>
      <c r="L11" s="12">
        <f t="shared" ref="L11:O11" si="2">L14+L35+L60</f>
        <v>356735577.58999997</v>
      </c>
      <c r="M11" s="12">
        <f t="shared" si="2"/>
        <v>354447357.67000002</v>
      </c>
      <c r="N11" s="12">
        <f t="shared" si="2"/>
        <v>364121666.56</v>
      </c>
      <c r="O11" s="12">
        <f t="shared" si="2"/>
        <v>362500273.60000002</v>
      </c>
      <c r="P11" s="12">
        <f>P14+P35+P60</f>
        <v>904023341.59000003</v>
      </c>
      <c r="Q11" s="12">
        <f>Q14+Q35+Q60</f>
        <v>667804403.5</v>
      </c>
      <c r="R11" s="12">
        <v>59803780</v>
      </c>
      <c r="S11" s="12">
        <v>58003780</v>
      </c>
      <c r="T11" s="2"/>
    </row>
    <row r="12" spans="1:21" s="44" customFormat="1" ht="49.15" customHeight="1">
      <c r="A12" s="56" t="s">
        <v>9</v>
      </c>
      <c r="B12" s="56" t="s">
        <v>52</v>
      </c>
      <c r="C12" s="38" t="s">
        <v>10</v>
      </c>
      <c r="D12" s="39"/>
      <c r="E12" s="39" t="s">
        <v>7</v>
      </c>
      <c r="F12" s="40" t="s">
        <v>67</v>
      </c>
      <c r="G12" s="39" t="s">
        <v>7</v>
      </c>
      <c r="H12" s="41">
        <v>56679644.530000001</v>
      </c>
      <c r="I12" s="41">
        <v>18583281.960000001</v>
      </c>
      <c r="J12" s="42">
        <v>0</v>
      </c>
      <c r="K12" s="42">
        <v>0</v>
      </c>
      <c r="L12" s="41">
        <f t="shared" ref="L12:O12" si="3">L14</f>
        <v>1750000</v>
      </c>
      <c r="M12" s="41">
        <f t="shared" si="3"/>
        <v>750000</v>
      </c>
      <c r="N12" s="41">
        <f t="shared" si="3"/>
        <v>5867486.1299999999</v>
      </c>
      <c r="O12" s="41">
        <f t="shared" si="3"/>
        <v>4358191.9399999995</v>
      </c>
      <c r="P12" s="41">
        <f t="shared" ref="P12:Q12" si="4">P14</f>
        <v>32683913.399999999</v>
      </c>
      <c r="Q12" s="41">
        <f t="shared" si="4"/>
        <v>25369934.84</v>
      </c>
      <c r="R12" s="42">
        <f>R15+R18+R21+R24+R27+R30</f>
        <v>800000</v>
      </c>
      <c r="S12" s="42">
        <f>S15+S18+S21+S24+S27+S30</f>
        <v>0</v>
      </c>
      <c r="T12" s="43"/>
    </row>
    <row r="13" spans="1:21" s="44" customFormat="1" ht="32.450000000000003" customHeight="1">
      <c r="A13" s="56"/>
      <c r="B13" s="56"/>
      <c r="C13" s="38" t="s">
        <v>8</v>
      </c>
      <c r="D13" s="39"/>
      <c r="E13" s="39"/>
      <c r="F13" s="39"/>
      <c r="G13" s="39"/>
      <c r="H13" s="41"/>
      <c r="I13" s="41"/>
      <c r="J13" s="45"/>
      <c r="K13" s="45"/>
      <c r="L13" s="45"/>
      <c r="M13" s="45"/>
      <c r="N13" s="45"/>
      <c r="O13" s="45"/>
      <c r="P13" s="41"/>
      <c r="Q13" s="41"/>
      <c r="R13" s="41"/>
      <c r="S13" s="41"/>
      <c r="T13" s="46"/>
    </row>
    <row r="14" spans="1:21" s="44" customFormat="1" ht="48.6" customHeight="1">
      <c r="A14" s="56"/>
      <c r="B14" s="56"/>
      <c r="C14" s="38" t="s">
        <v>27</v>
      </c>
      <c r="D14" s="47" t="s">
        <v>13</v>
      </c>
      <c r="E14" s="39" t="s">
        <v>7</v>
      </c>
      <c r="F14" s="40" t="s">
        <v>67</v>
      </c>
      <c r="G14" s="39" t="s">
        <v>7</v>
      </c>
      <c r="H14" s="41">
        <v>56679644.530000001</v>
      </c>
      <c r="I14" s="41">
        <v>18583281.960000001</v>
      </c>
      <c r="J14" s="42">
        <v>0</v>
      </c>
      <c r="K14" s="42">
        <v>0</v>
      </c>
      <c r="L14" s="41">
        <f t="shared" ref="L14:O14" si="5">L17+L20+L23+L26+L29+L32</f>
        <v>1750000</v>
      </c>
      <c r="M14" s="41">
        <f t="shared" si="5"/>
        <v>750000</v>
      </c>
      <c r="N14" s="41">
        <f t="shared" si="5"/>
        <v>5867486.1299999999</v>
      </c>
      <c r="O14" s="41">
        <f t="shared" si="5"/>
        <v>4358191.9399999995</v>
      </c>
      <c r="P14" s="41">
        <f>P17+P20+P23+P26+P29+P32</f>
        <v>32683913.399999999</v>
      </c>
      <c r="Q14" s="41">
        <f>Q17+Q20+Q23+Q26+Q29+Q32</f>
        <v>25369934.84</v>
      </c>
      <c r="R14" s="42">
        <f>R17+R20+R23+R26+R29+R32</f>
        <v>800000</v>
      </c>
      <c r="S14" s="42">
        <f>S17+S20+S23+S26+S29+S32</f>
        <v>0</v>
      </c>
      <c r="T14" s="43"/>
    </row>
    <row r="15" spans="1:21" s="25" customFormat="1" ht="50.45" customHeight="1">
      <c r="A15" s="63"/>
      <c r="B15" s="54" t="s">
        <v>87</v>
      </c>
      <c r="C15" s="18" t="s">
        <v>12</v>
      </c>
      <c r="D15" s="6" t="s">
        <v>7</v>
      </c>
      <c r="E15" s="6" t="s">
        <v>7</v>
      </c>
      <c r="F15" s="7" t="s">
        <v>18</v>
      </c>
      <c r="G15" s="6" t="s">
        <v>7</v>
      </c>
      <c r="H15" s="16">
        <v>9000000</v>
      </c>
      <c r="I15" s="27">
        <v>2078202.21</v>
      </c>
      <c r="J15" s="11">
        <f>J17</f>
        <v>0</v>
      </c>
      <c r="K15" s="11">
        <f>K17</f>
        <v>0</v>
      </c>
      <c r="L15" s="13">
        <v>0</v>
      </c>
      <c r="M15" s="13">
        <v>0</v>
      </c>
      <c r="N15" s="13">
        <v>0</v>
      </c>
      <c r="O15" s="13">
        <v>0</v>
      </c>
      <c r="P15" s="11">
        <f>P17</f>
        <v>6027612.6500000004</v>
      </c>
      <c r="Q15" s="11">
        <v>0</v>
      </c>
      <c r="R15" s="11">
        <f t="shared" ref="R15:S15" si="6">R17</f>
        <v>0</v>
      </c>
      <c r="S15" s="11">
        <f t="shared" si="6"/>
        <v>0</v>
      </c>
      <c r="T15" s="52" t="s">
        <v>75</v>
      </c>
    </row>
    <row r="16" spans="1:21" s="25" customFormat="1" ht="38.450000000000003" customHeight="1">
      <c r="A16" s="63"/>
      <c r="B16" s="54"/>
      <c r="C16" s="18" t="s">
        <v>8</v>
      </c>
      <c r="D16" s="6"/>
      <c r="E16" s="6"/>
      <c r="F16" s="6"/>
      <c r="G16" s="6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52"/>
    </row>
    <row r="17" spans="1:20" s="25" customFormat="1" ht="50.45" customHeight="1">
      <c r="A17" s="63"/>
      <c r="B17" s="54"/>
      <c r="C17" s="18" t="s">
        <v>27</v>
      </c>
      <c r="D17" s="7" t="s">
        <v>13</v>
      </c>
      <c r="E17" s="7" t="s">
        <v>56</v>
      </c>
      <c r="F17" s="7" t="s">
        <v>18</v>
      </c>
      <c r="G17" s="7" t="s">
        <v>26</v>
      </c>
      <c r="H17" s="16">
        <v>9000000</v>
      </c>
      <c r="I17" s="27">
        <v>2078202.21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6027612.6500000004</v>
      </c>
      <c r="Q17" s="13">
        <v>0</v>
      </c>
      <c r="R17" s="13">
        <v>0</v>
      </c>
      <c r="S17" s="13">
        <v>0</v>
      </c>
      <c r="T17" s="52"/>
    </row>
    <row r="18" spans="1:20" s="25" customFormat="1" ht="33.6" customHeight="1">
      <c r="A18" s="63"/>
      <c r="B18" s="54" t="s">
        <v>96</v>
      </c>
      <c r="C18" s="18" t="s">
        <v>12</v>
      </c>
      <c r="D18" s="6" t="s">
        <v>7</v>
      </c>
      <c r="E18" s="6" t="s">
        <v>7</v>
      </c>
      <c r="F18" s="7" t="s">
        <v>68</v>
      </c>
      <c r="G18" s="6" t="s">
        <v>7</v>
      </c>
      <c r="H18" s="16">
        <v>16571928.15</v>
      </c>
      <c r="I18" s="27">
        <v>454529.54</v>
      </c>
      <c r="J18" s="11">
        <f>J20</f>
        <v>0</v>
      </c>
      <c r="K18" s="11">
        <f>K20</f>
        <v>0</v>
      </c>
      <c r="L18" s="13">
        <v>0</v>
      </c>
      <c r="M18" s="13">
        <v>0</v>
      </c>
      <c r="N18" s="13">
        <v>2474583.1</v>
      </c>
      <c r="O18" s="13">
        <v>2474548.31</v>
      </c>
      <c r="P18" s="11">
        <f>P20</f>
        <v>16007397.720000001</v>
      </c>
      <c r="Q18" s="11">
        <f>Q20</f>
        <v>15354761.210000001</v>
      </c>
      <c r="R18" s="11">
        <f t="shared" ref="R18:S18" si="7">R20</f>
        <v>0</v>
      </c>
      <c r="S18" s="11">
        <f t="shared" si="7"/>
        <v>0</v>
      </c>
      <c r="T18" s="52" t="s">
        <v>76</v>
      </c>
    </row>
    <row r="19" spans="1:20" s="25" customFormat="1" ht="32.450000000000003" customHeight="1">
      <c r="A19" s="63"/>
      <c r="B19" s="54"/>
      <c r="C19" s="18" t="s">
        <v>8</v>
      </c>
      <c r="D19" s="6"/>
      <c r="E19" s="6"/>
      <c r="F19" s="6"/>
      <c r="G19" s="6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52"/>
    </row>
    <row r="20" spans="1:20" s="25" customFormat="1" ht="48" customHeight="1">
      <c r="A20" s="63"/>
      <c r="B20" s="54"/>
      <c r="C20" s="18" t="s">
        <v>27</v>
      </c>
      <c r="D20" s="7" t="s">
        <v>13</v>
      </c>
      <c r="E20" s="7" t="s">
        <v>56</v>
      </c>
      <c r="F20" s="7" t="s">
        <v>68</v>
      </c>
      <c r="G20" s="7" t="s">
        <v>26</v>
      </c>
      <c r="H20" s="16">
        <v>16571928.15</v>
      </c>
      <c r="I20" s="27">
        <v>454529.54</v>
      </c>
      <c r="J20" s="13">
        <v>0</v>
      </c>
      <c r="K20" s="13">
        <v>0</v>
      </c>
      <c r="L20" s="13">
        <v>0</v>
      </c>
      <c r="M20" s="13">
        <v>0</v>
      </c>
      <c r="N20" s="13">
        <v>2474583.1</v>
      </c>
      <c r="O20" s="13">
        <v>2474548.31</v>
      </c>
      <c r="P20" s="13">
        <v>16007397.720000001</v>
      </c>
      <c r="Q20" s="13">
        <v>15354761.210000001</v>
      </c>
      <c r="R20" s="13">
        <v>0</v>
      </c>
      <c r="S20" s="13">
        <v>0</v>
      </c>
      <c r="T20" s="52"/>
    </row>
    <row r="21" spans="1:20" s="25" customFormat="1" ht="37.9" customHeight="1">
      <c r="A21" s="63"/>
      <c r="B21" s="54" t="s">
        <v>89</v>
      </c>
      <c r="C21" s="18" t="s">
        <v>12</v>
      </c>
      <c r="D21" s="6" t="s">
        <v>7</v>
      </c>
      <c r="E21" s="6" t="s">
        <v>7</v>
      </c>
      <c r="F21" s="7" t="s">
        <v>70</v>
      </c>
      <c r="G21" s="6" t="s">
        <v>7</v>
      </c>
      <c r="H21" s="16">
        <v>1694706.96</v>
      </c>
      <c r="I21" s="27">
        <v>426779</v>
      </c>
      <c r="J21" s="13">
        <v>0</v>
      </c>
      <c r="K21" s="13">
        <v>0</v>
      </c>
      <c r="L21" s="13">
        <v>300000</v>
      </c>
      <c r="M21" s="13">
        <v>0</v>
      </c>
      <c r="N21" s="13">
        <v>950017.24</v>
      </c>
      <c r="O21" s="13">
        <v>1030723.13</v>
      </c>
      <c r="P21" s="13">
        <f>P23</f>
        <v>1526017.24</v>
      </c>
      <c r="Q21" s="11">
        <f>Q23</f>
        <v>1390787.84</v>
      </c>
      <c r="R21" s="11">
        <f t="shared" ref="R21:S21" si="8">R23</f>
        <v>0</v>
      </c>
      <c r="S21" s="11">
        <f t="shared" si="8"/>
        <v>0</v>
      </c>
      <c r="T21" s="52" t="s">
        <v>76</v>
      </c>
    </row>
    <row r="22" spans="1:20" s="25" customFormat="1" ht="31.9" customHeight="1">
      <c r="A22" s="63"/>
      <c r="B22" s="54"/>
      <c r="C22" s="18" t="s">
        <v>8</v>
      </c>
      <c r="D22" s="6"/>
      <c r="E22" s="6"/>
      <c r="F22" s="6"/>
      <c r="G22" s="6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52"/>
    </row>
    <row r="23" spans="1:20" s="25" customFormat="1" ht="77.45" customHeight="1">
      <c r="A23" s="63"/>
      <c r="B23" s="54"/>
      <c r="C23" s="18" t="s">
        <v>27</v>
      </c>
      <c r="D23" s="7" t="s">
        <v>13</v>
      </c>
      <c r="E23" s="7" t="s">
        <v>56</v>
      </c>
      <c r="F23" s="7" t="s">
        <v>70</v>
      </c>
      <c r="G23" s="7" t="s">
        <v>26</v>
      </c>
      <c r="H23" s="16">
        <v>1694706.96</v>
      </c>
      <c r="I23" s="27">
        <v>426779</v>
      </c>
      <c r="J23" s="13">
        <v>0</v>
      </c>
      <c r="K23" s="13">
        <v>0</v>
      </c>
      <c r="L23" s="13">
        <v>300000</v>
      </c>
      <c r="M23" s="13">
        <v>0</v>
      </c>
      <c r="N23" s="13">
        <v>950017.24</v>
      </c>
      <c r="O23" s="13">
        <v>1030723.13</v>
      </c>
      <c r="P23" s="13">
        <v>1526017.24</v>
      </c>
      <c r="Q23" s="13">
        <v>1390787.84</v>
      </c>
      <c r="R23" s="13">
        <v>0</v>
      </c>
      <c r="S23" s="13">
        <v>0</v>
      </c>
      <c r="T23" s="52"/>
    </row>
    <row r="24" spans="1:20" s="25" customFormat="1" ht="38.450000000000003" customHeight="1">
      <c r="A24" s="63"/>
      <c r="B24" s="54" t="s">
        <v>88</v>
      </c>
      <c r="C24" s="18" t="s">
        <v>12</v>
      </c>
      <c r="D24" s="6" t="s">
        <v>7</v>
      </c>
      <c r="E24" s="6" t="s">
        <v>7</v>
      </c>
      <c r="F24" s="7" t="s">
        <v>71</v>
      </c>
      <c r="G24" s="6" t="s">
        <v>7</v>
      </c>
      <c r="H24" s="16">
        <v>2223087.2799999998</v>
      </c>
      <c r="I24" s="27">
        <v>685039.52</v>
      </c>
      <c r="J24" s="13">
        <v>0</v>
      </c>
      <c r="K24" s="13">
        <v>0</v>
      </c>
      <c r="L24" s="13">
        <v>700000</v>
      </c>
      <c r="M24" s="13">
        <v>0</v>
      </c>
      <c r="N24" s="13">
        <v>1292885.79</v>
      </c>
      <c r="O24" s="13">
        <v>102920.5</v>
      </c>
      <c r="P24" s="13">
        <v>1672885.79</v>
      </c>
      <c r="Q24" s="11">
        <f>Q26</f>
        <v>1292885.79</v>
      </c>
      <c r="R24" s="11">
        <f t="shared" ref="R24:S24" si="9">R26</f>
        <v>0</v>
      </c>
      <c r="S24" s="11">
        <f t="shared" si="9"/>
        <v>0</v>
      </c>
      <c r="T24" s="52" t="s">
        <v>76</v>
      </c>
    </row>
    <row r="25" spans="1:20" s="25" customFormat="1" ht="34.9" customHeight="1">
      <c r="A25" s="63"/>
      <c r="B25" s="54"/>
      <c r="C25" s="18" t="s">
        <v>8</v>
      </c>
      <c r="D25" s="6"/>
      <c r="E25" s="6"/>
      <c r="F25" s="6"/>
      <c r="G25" s="6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52"/>
    </row>
    <row r="26" spans="1:20" s="25" customFormat="1" ht="67.150000000000006" customHeight="1">
      <c r="A26" s="63"/>
      <c r="B26" s="54"/>
      <c r="C26" s="18" t="s">
        <v>27</v>
      </c>
      <c r="D26" s="7" t="s">
        <v>13</v>
      </c>
      <c r="E26" s="7" t="s">
        <v>56</v>
      </c>
      <c r="F26" s="7" t="s">
        <v>71</v>
      </c>
      <c r="G26" s="7" t="s">
        <v>26</v>
      </c>
      <c r="H26" s="16">
        <v>2223087.2799999998</v>
      </c>
      <c r="I26" s="27">
        <v>685039.52</v>
      </c>
      <c r="J26" s="13">
        <v>0</v>
      </c>
      <c r="K26" s="13">
        <v>0</v>
      </c>
      <c r="L26" s="13">
        <v>700000</v>
      </c>
      <c r="M26" s="13">
        <v>0</v>
      </c>
      <c r="N26" s="13">
        <v>1292885.79</v>
      </c>
      <c r="O26" s="13">
        <v>102920.5</v>
      </c>
      <c r="P26" s="13">
        <v>1672885.79</v>
      </c>
      <c r="Q26" s="13">
        <v>1292885.79</v>
      </c>
      <c r="R26" s="13">
        <v>0</v>
      </c>
      <c r="S26" s="13">
        <v>0</v>
      </c>
      <c r="T26" s="52"/>
    </row>
    <row r="27" spans="1:20" s="25" customFormat="1" ht="145.9" customHeight="1">
      <c r="A27" s="63"/>
      <c r="B27" s="54" t="s">
        <v>73</v>
      </c>
      <c r="C27" s="18" t="s">
        <v>12</v>
      </c>
      <c r="D27" s="6" t="s">
        <v>7</v>
      </c>
      <c r="E27" s="6" t="s">
        <v>7</v>
      </c>
      <c r="F27" s="7" t="s">
        <v>72</v>
      </c>
      <c r="G27" s="6" t="s">
        <v>7</v>
      </c>
      <c r="H27" s="16">
        <v>408400</v>
      </c>
      <c r="I27" s="27">
        <v>8300</v>
      </c>
      <c r="J27" s="13">
        <v>0</v>
      </c>
      <c r="K27" s="13">
        <v>0</v>
      </c>
      <c r="L27" s="13">
        <v>0</v>
      </c>
      <c r="M27" s="13">
        <v>0</v>
      </c>
      <c r="N27" s="13">
        <v>400000</v>
      </c>
      <c r="O27" s="13">
        <v>0</v>
      </c>
      <c r="P27" s="13">
        <v>800000</v>
      </c>
      <c r="Q27" s="11">
        <f>Q29</f>
        <v>681500</v>
      </c>
      <c r="R27" s="11">
        <f t="shared" ref="R27:S27" si="10">R29</f>
        <v>800000</v>
      </c>
      <c r="S27" s="11">
        <f t="shared" si="10"/>
        <v>0</v>
      </c>
      <c r="T27" s="52" t="s">
        <v>90</v>
      </c>
    </row>
    <row r="28" spans="1:20" s="25" customFormat="1" ht="145.9" customHeight="1">
      <c r="A28" s="63"/>
      <c r="B28" s="54"/>
      <c r="C28" s="18" t="s">
        <v>8</v>
      </c>
      <c r="D28" s="6"/>
      <c r="E28" s="6"/>
      <c r="F28" s="6"/>
      <c r="G28" s="6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52"/>
    </row>
    <row r="29" spans="1:20" s="25" customFormat="1" ht="125.45" customHeight="1">
      <c r="A29" s="63"/>
      <c r="B29" s="54"/>
      <c r="C29" s="18" t="s">
        <v>27</v>
      </c>
      <c r="D29" s="7" t="s">
        <v>13</v>
      </c>
      <c r="E29" s="7" t="s">
        <v>56</v>
      </c>
      <c r="F29" s="7" t="s">
        <v>72</v>
      </c>
      <c r="G29" s="7" t="s">
        <v>16</v>
      </c>
      <c r="H29" s="16">
        <v>408400</v>
      </c>
      <c r="I29" s="27">
        <v>8300</v>
      </c>
      <c r="J29" s="13">
        <v>0</v>
      </c>
      <c r="K29" s="13">
        <v>0</v>
      </c>
      <c r="L29" s="13">
        <v>0</v>
      </c>
      <c r="M29" s="13">
        <v>0</v>
      </c>
      <c r="N29" s="13">
        <v>400000</v>
      </c>
      <c r="O29" s="13">
        <v>0</v>
      </c>
      <c r="P29" s="13">
        <v>800000</v>
      </c>
      <c r="Q29" s="13">
        <v>681500</v>
      </c>
      <c r="R29" s="13">
        <v>800000</v>
      </c>
      <c r="S29" s="13">
        <v>0</v>
      </c>
      <c r="T29" s="52"/>
    </row>
    <row r="30" spans="1:20" s="25" customFormat="1" ht="131.44999999999999" customHeight="1">
      <c r="A30" s="63"/>
      <c r="B30" s="54" t="s">
        <v>97</v>
      </c>
      <c r="C30" s="18" t="s">
        <v>12</v>
      </c>
      <c r="D30" s="6" t="s">
        <v>7</v>
      </c>
      <c r="E30" s="6" t="s">
        <v>7</v>
      </c>
      <c r="F30" s="7" t="s">
        <v>69</v>
      </c>
      <c r="G30" s="6" t="s">
        <v>7</v>
      </c>
      <c r="H30" s="16">
        <v>7780000</v>
      </c>
      <c r="I30" s="27">
        <v>0</v>
      </c>
      <c r="J30" s="13">
        <v>0</v>
      </c>
      <c r="K30" s="13">
        <v>0</v>
      </c>
      <c r="L30" s="13">
        <v>750000</v>
      </c>
      <c r="M30" s="13">
        <v>750000</v>
      </c>
      <c r="N30" s="13">
        <v>750000</v>
      </c>
      <c r="O30" s="13">
        <v>750000</v>
      </c>
      <c r="P30" s="13">
        <v>6650000</v>
      </c>
      <c r="Q30" s="11">
        <f>Q32</f>
        <v>6650000</v>
      </c>
      <c r="R30" s="11">
        <f t="shared" ref="R30:S30" si="11">R32</f>
        <v>0</v>
      </c>
      <c r="S30" s="11">
        <f t="shared" si="11"/>
        <v>0</v>
      </c>
      <c r="T30" s="3"/>
    </row>
    <row r="31" spans="1:20" s="25" customFormat="1" ht="131.44999999999999" customHeight="1">
      <c r="A31" s="63"/>
      <c r="B31" s="54"/>
      <c r="C31" s="18" t="s">
        <v>8</v>
      </c>
      <c r="D31" s="6"/>
      <c r="E31" s="6"/>
      <c r="F31" s="6"/>
      <c r="G31" s="6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3"/>
    </row>
    <row r="32" spans="1:20" s="25" customFormat="1" ht="131.44999999999999" customHeight="1">
      <c r="A32" s="63"/>
      <c r="B32" s="54"/>
      <c r="C32" s="18" t="s">
        <v>27</v>
      </c>
      <c r="D32" s="7" t="s">
        <v>13</v>
      </c>
      <c r="E32" s="7" t="s">
        <v>56</v>
      </c>
      <c r="F32" s="7" t="s">
        <v>69</v>
      </c>
      <c r="G32" s="7" t="s">
        <v>16</v>
      </c>
      <c r="H32" s="16">
        <v>7780000</v>
      </c>
      <c r="I32" s="27">
        <v>0</v>
      </c>
      <c r="J32" s="13">
        <v>0</v>
      </c>
      <c r="K32" s="13">
        <v>0</v>
      </c>
      <c r="L32" s="13">
        <v>750000</v>
      </c>
      <c r="M32" s="13">
        <v>750000</v>
      </c>
      <c r="N32" s="13">
        <v>750000</v>
      </c>
      <c r="O32" s="13">
        <v>750000</v>
      </c>
      <c r="P32" s="13">
        <v>6650000</v>
      </c>
      <c r="Q32" s="13">
        <v>6650000</v>
      </c>
      <c r="R32" s="13">
        <v>0</v>
      </c>
      <c r="S32" s="13">
        <v>0</v>
      </c>
      <c r="T32" s="3"/>
    </row>
    <row r="33" spans="1:20" s="44" customFormat="1" ht="48" customHeight="1">
      <c r="A33" s="58" t="s">
        <v>15</v>
      </c>
      <c r="B33" s="56" t="s">
        <v>50</v>
      </c>
      <c r="C33" s="38" t="s">
        <v>10</v>
      </c>
      <c r="D33" s="39"/>
      <c r="E33" s="39" t="s">
        <v>7</v>
      </c>
      <c r="F33" s="48" t="s">
        <v>57</v>
      </c>
      <c r="G33" s="39" t="s">
        <v>7</v>
      </c>
      <c r="H33" s="41">
        <v>1817478300</v>
      </c>
      <c r="I33" s="41">
        <v>1815608567.28</v>
      </c>
      <c r="J33" s="41">
        <f t="shared" ref="J33:O35" si="12">J36+J39+J42+J45+J48+J54+J51</f>
        <v>2965218.2</v>
      </c>
      <c r="K33" s="41">
        <f t="shared" si="12"/>
        <v>2682313.48</v>
      </c>
      <c r="L33" s="41">
        <f t="shared" si="12"/>
        <v>354954502.58999997</v>
      </c>
      <c r="M33" s="41">
        <f t="shared" si="12"/>
        <v>353666532.67000002</v>
      </c>
      <c r="N33" s="41">
        <f t="shared" si="12"/>
        <v>358015089.23000002</v>
      </c>
      <c r="O33" s="41">
        <f t="shared" si="12"/>
        <v>357917121.23000002</v>
      </c>
      <c r="P33" s="41">
        <f>P36+P39+P42+P45+P48+P54+P51</f>
        <v>870849428.19000006</v>
      </c>
      <c r="Q33" s="41">
        <f>Q36+Q39+Q42+Q45+Q48+Q54+Q51</f>
        <v>641969267.28999996</v>
      </c>
      <c r="R33" s="41">
        <f>R36+R39+R42+R45+R48+R51+R54</f>
        <v>77903780</v>
      </c>
      <c r="S33" s="41">
        <f>S36+S39+S42+S45+S48+S51+S54</f>
        <v>57903780</v>
      </c>
      <c r="T33" s="43"/>
    </row>
    <row r="34" spans="1:20" s="44" customFormat="1" ht="30" customHeight="1">
      <c r="A34" s="58"/>
      <c r="B34" s="56"/>
      <c r="C34" s="38" t="s">
        <v>8</v>
      </c>
      <c r="D34" s="39"/>
      <c r="E34" s="39"/>
      <c r="F34" s="39"/>
      <c r="G34" s="39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6"/>
    </row>
    <row r="35" spans="1:20" s="44" customFormat="1" ht="51.6" customHeight="1">
      <c r="A35" s="58"/>
      <c r="B35" s="56"/>
      <c r="C35" s="38" t="s">
        <v>27</v>
      </c>
      <c r="D35" s="40" t="s">
        <v>13</v>
      </c>
      <c r="E35" s="39" t="s">
        <v>7</v>
      </c>
      <c r="F35" s="48" t="s">
        <v>57</v>
      </c>
      <c r="G35" s="39" t="s">
        <v>7</v>
      </c>
      <c r="H35" s="41">
        <v>1817478300</v>
      </c>
      <c r="I35" s="41">
        <v>1815608567.28</v>
      </c>
      <c r="J35" s="41">
        <f t="shared" si="12"/>
        <v>2965218.2</v>
      </c>
      <c r="K35" s="41">
        <f t="shared" si="12"/>
        <v>2682313.48</v>
      </c>
      <c r="L35" s="41">
        <f t="shared" si="12"/>
        <v>354954502.58999997</v>
      </c>
      <c r="M35" s="41">
        <f t="shared" si="12"/>
        <v>353666532.67000002</v>
      </c>
      <c r="N35" s="41">
        <f t="shared" si="12"/>
        <v>358015089.23000002</v>
      </c>
      <c r="O35" s="41">
        <f t="shared" si="12"/>
        <v>357917121.23000002</v>
      </c>
      <c r="P35" s="41">
        <f>P38+P41+P44+P47+P50+P53+P56</f>
        <v>870849428.19000006</v>
      </c>
      <c r="Q35" s="41">
        <f>Q38+Q41+Q44+Q47+Q50+Q53+Q56</f>
        <v>641969267.28999996</v>
      </c>
      <c r="R35" s="41">
        <f>R38+R41+R44+R47+R50+R53+R56</f>
        <v>77903780</v>
      </c>
      <c r="S35" s="41">
        <f>S38+S41+S44+S47+S50+S53+S56</f>
        <v>57903780</v>
      </c>
      <c r="T35" s="43"/>
    </row>
    <row r="36" spans="1:20" s="25" customFormat="1" ht="43.15" customHeight="1">
      <c r="A36" s="55"/>
      <c r="B36" s="55" t="s">
        <v>91</v>
      </c>
      <c r="C36" s="18" t="s">
        <v>12</v>
      </c>
      <c r="D36" s="6" t="s">
        <v>7</v>
      </c>
      <c r="E36" s="6" t="s">
        <v>7</v>
      </c>
      <c r="F36" s="7" t="s">
        <v>20</v>
      </c>
      <c r="G36" s="6" t="s">
        <v>7</v>
      </c>
      <c r="H36" s="16">
        <v>4151700</v>
      </c>
      <c r="I36" s="13">
        <v>4151700</v>
      </c>
      <c r="J36" s="13" t="s">
        <v>42</v>
      </c>
      <c r="K36" s="13" t="s">
        <v>43</v>
      </c>
      <c r="L36" s="13">
        <v>2075850</v>
      </c>
      <c r="M36" s="13">
        <v>2075850</v>
      </c>
      <c r="N36" s="13">
        <v>3113775</v>
      </c>
      <c r="O36" s="13">
        <v>3113775</v>
      </c>
      <c r="P36" s="13">
        <v>4151700</v>
      </c>
      <c r="Q36" s="11">
        <f>Q38</f>
        <v>4151700</v>
      </c>
      <c r="R36" s="11">
        <f>R38</f>
        <v>4151700</v>
      </c>
      <c r="S36" s="11">
        <f>S38</f>
        <v>4151700</v>
      </c>
      <c r="T36" s="3"/>
    </row>
    <row r="37" spans="1:20" s="25" customFormat="1" ht="43.15" customHeight="1">
      <c r="A37" s="55"/>
      <c r="B37" s="55"/>
      <c r="C37" s="18" t="s">
        <v>8</v>
      </c>
      <c r="D37" s="6"/>
      <c r="E37" s="6"/>
      <c r="F37" s="6"/>
      <c r="G37" s="6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3"/>
    </row>
    <row r="38" spans="1:20" s="25" customFormat="1" ht="43.15" customHeight="1">
      <c r="A38" s="55"/>
      <c r="B38" s="55"/>
      <c r="C38" s="18" t="s">
        <v>27</v>
      </c>
      <c r="D38" s="7" t="s">
        <v>13</v>
      </c>
      <c r="E38" s="7" t="s">
        <v>39</v>
      </c>
      <c r="F38" s="7" t="s">
        <v>20</v>
      </c>
      <c r="G38" s="7" t="s">
        <v>19</v>
      </c>
      <c r="H38" s="16">
        <v>4151700</v>
      </c>
      <c r="I38" s="13">
        <v>4151700</v>
      </c>
      <c r="J38" s="13" t="s">
        <v>42</v>
      </c>
      <c r="K38" s="13" t="s">
        <v>43</v>
      </c>
      <c r="L38" s="13">
        <v>2075850</v>
      </c>
      <c r="M38" s="13">
        <v>2075850</v>
      </c>
      <c r="N38" s="13">
        <v>3113775</v>
      </c>
      <c r="O38" s="13">
        <v>3113775</v>
      </c>
      <c r="P38" s="13">
        <v>4151700</v>
      </c>
      <c r="Q38" s="13">
        <v>4151700</v>
      </c>
      <c r="R38" s="27">
        <v>4151700</v>
      </c>
      <c r="S38" s="27">
        <v>4151700</v>
      </c>
      <c r="T38" s="3"/>
    </row>
    <row r="39" spans="1:20" s="25" customFormat="1" ht="40.9" customHeight="1">
      <c r="A39" s="55"/>
      <c r="B39" s="55" t="s">
        <v>92</v>
      </c>
      <c r="C39" s="18" t="s">
        <v>24</v>
      </c>
      <c r="D39" s="6" t="s">
        <v>7</v>
      </c>
      <c r="E39" s="6" t="s">
        <v>7</v>
      </c>
      <c r="F39" s="7" t="s">
        <v>21</v>
      </c>
      <c r="G39" s="6" t="s">
        <v>7</v>
      </c>
      <c r="H39" s="13">
        <v>7922000</v>
      </c>
      <c r="I39" s="13">
        <v>7886864</v>
      </c>
      <c r="J39" s="13">
        <v>1402293.2</v>
      </c>
      <c r="K39" s="13">
        <v>1344388.48</v>
      </c>
      <c r="L39" s="13">
        <v>3505004.4</v>
      </c>
      <c r="M39" s="13">
        <f>M41</f>
        <v>3372382.67</v>
      </c>
      <c r="N39" s="13">
        <v>5222386.04</v>
      </c>
      <c r="O39" s="13">
        <v>5222386.04</v>
      </c>
      <c r="P39" s="13">
        <v>7922000</v>
      </c>
      <c r="Q39" s="13">
        <f>Q41</f>
        <v>7922000</v>
      </c>
      <c r="R39" s="13">
        <f>R41+0</f>
        <v>7922000</v>
      </c>
      <c r="S39" s="13">
        <f>S41</f>
        <v>7922000</v>
      </c>
      <c r="T39" s="3"/>
    </row>
    <row r="40" spans="1:20" s="25" customFormat="1" ht="31.15" customHeight="1">
      <c r="A40" s="55"/>
      <c r="B40" s="55"/>
      <c r="C40" s="18" t="s">
        <v>8</v>
      </c>
      <c r="D40" s="8"/>
      <c r="E40" s="8"/>
      <c r="F40" s="8"/>
      <c r="G40" s="8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3"/>
    </row>
    <row r="41" spans="1:20" s="25" customFormat="1" ht="52.9" customHeight="1">
      <c r="A41" s="55"/>
      <c r="B41" s="55"/>
      <c r="C41" s="18" t="s">
        <v>11</v>
      </c>
      <c r="D41" s="7" t="s">
        <v>13</v>
      </c>
      <c r="E41" s="7" t="s">
        <v>58</v>
      </c>
      <c r="F41" s="7" t="s">
        <v>21</v>
      </c>
      <c r="G41" s="7" t="s">
        <v>16</v>
      </c>
      <c r="H41" s="13">
        <v>7922000</v>
      </c>
      <c r="I41" s="13">
        <v>7886864</v>
      </c>
      <c r="J41" s="13">
        <v>1402293.2</v>
      </c>
      <c r="K41" s="13">
        <v>1344388.48</v>
      </c>
      <c r="L41" s="13">
        <v>3505004.4</v>
      </c>
      <c r="M41" s="13">
        <v>3372382.67</v>
      </c>
      <c r="N41" s="13">
        <v>5222386.04</v>
      </c>
      <c r="O41" s="13">
        <v>5222386.04</v>
      </c>
      <c r="P41" s="13">
        <v>7922000</v>
      </c>
      <c r="Q41" s="13">
        <v>7922000</v>
      </c>
      <c r="R41" s="13">
        <v>7922000</v>
      </c>
      <c r="S41" s="13">
        <v>7922000</v>
      </c>
      <c r="T41" s="3"/>
    </row>
    <row r="42" spans="1:20" s="25" customFormat="1" ht="43.15" customHeight="1">
      <c r="A42" s="55"/>
      <c r="B42" s="55" t="s">
        <v>93</v>
      </c>
      <c r="C42" s="18" t="s">
        <v>12</v>
      </c>
      <c r="D42" s="6" t="s">
        <v>7</v>
      </c>
      <c r="E42" s="6" t="s">
        <v>7</v>
      </c>
      <c r="F42" s="7" t="s">
        <v>22</v>
      </c>
      <c r="G42" s="6" t="s">
        <v>7</v>
      </c>
      <c r="H42" s="13">
        <v>650000</v>
      </c>
      <c r="I42" s="13">
        <v>273912.09999999998</v>
      </c>
      <c r="J42" s="14">
        <v>225000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1">
        <v>650000</v>
      </c>
      <c r="S42" s="11">
        <v>650000</v>
      </c>
      <c r="T42" s="3"/>
    </row>
    <row r="43" spans="1:20" s="25" customFormat="1" ht="40.9" customHeight="1">
      <c r="A43" s="55"/>
      <c r="B43" s="55"/>
      <c r="C43" s="18" t="s">
        <v>8</v>
      </c>
      <c r="D43" s="6"/>
      <c r="E43" s="6"/>
      <c r="F43" s="24"/>
      <c r="G43" s="6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3"/>
    </row>
    <row r="44" spans="1:20" s="25" customFormat="1" ht="54" customHeight="1">
      <c r="A44" s="55"/>
      <c r="B44" s="55"/>
      <c r="C44" s="18" t="s">
        <v>27</v>
      </c>
      <c r="D44" s="7" t="s">
        <v>13</v>
      </c>
      <c r="E44" s="7" t="s">
        <v>56</v>
      </c>
      <c r="F44" s="7" t="s">
        <v>22</v>
      </c>
      <c r="G44" s="7" t="s">
        <v>19</v>
      </c>
      <c r="H44" s="13">
        <v>650000</v>
      </c>
      <c r="I44" s="13">
        <v>273912.09999999998</v>
      </c>
      <c r="J44" s="14">
        <v>225000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650000</v>
      </c>
      <c r="S44" s="13">
        <v>650000</v>
      </c>
      <c r="T44" s="3"/>
    </row>
    <row r="45" spans="1:20" s="25" customFormat="1" ht="48" customHeight="1">
      <c r="A45" s="55"/>
      <c r="B45" s="55" t="s">
        <v>94</v>
      </c>
      <c r="C45" s="18" t="s">
        <v>12</v>
      </c>
      <c r="D45" s="6" t="s">
        <v>7</v>
      </c>
      <c r="E45" s="6" t="s">
        <v>7</v>
      </c>
      <c r="F45" s="7" t="s">
        <v>23</v>
      </c>
      <c r="G45" s="6" t="s">
        <v>7</v>
      </c>
      <c r="H45" s="13">
        <v>1517200</v>
      </c>
      <c r="I45" s="13">
        <v>1517200</v>
      </c>
      <c r="J45" s="14">
        <v>300000</v>
      </c>
      <c r="K45" s="13" t="s">
        <v>44</v>
      </c>
      <c r="L45" s="13">
        <v>1100000</v>
      </c>
      <c r="M45" s="13">
        <v>1100000</v>
      </c>
      <c r="N45" s="13">
        <v>1405280</v>
      </c>
      <c r="O45" s="13">
        <v>1405280</v>
      </c>
      <c r="P45" s="13">
        <v>1405280</v>
      </c>
      <c r="Q45" s="11">
        <f>Q47</f>
        <v>1405280</v>
      </c>
      <c r="R45" s="11">
        <f>R47</f>
        <v>1405280</v>
      </c>
      <c r="S45" s="11">
        <f>S47</f>
        <v>1405280</v>
      </c>
      <c r="T45" s="3"/>
    </row>
    <row r="46" spans="1:20" s="25" customFormat="1" ht="45.6" customHeight="1">
      <c r="A46" s="55"/>
      <c r="B46" s="55"/>
      <c r="C46" s="18" t="s">
        <v>8</v>
      </c>
      <c r="D46" s="6"/>
      <c r="E46" s="6"/>
      <c r="F46" s="24"/>
      <c r="G46" s="6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3"/>
    </row>
    <row r="47" spans="1:20" s="25" customFormat="1" ht="51.6" customHeight="1">
      <c r="A47" s="55"/>
      <c r="B47" s="55"/>
      <c r="C47" s="18" t="s">
        <v>27</v>
      </c>
      <c r="D47" s="7" t="s">
        <v>13</v>
      </c>
      <c r="E47" s="7" t="s">
        <v>56</v>
      </c>
      <c r="F47" s="7" t="s">
        <v>23</v>
      </c>
      <c r="G47" s="7" t="s">
        <v>19</v>
      </c>
      <c r="H47" s="13">
        <v>1517200</v>
      </c>
      <c r="I47" s="13">
        <v>1517200</v>
      </c>
      <c r="J47" s="14">
        <v>300000</v>
      </c>
      <c r="K47" s="13" t="s">
        <v>44</v>
      </c>
      <c r="L47" s="13">
        <v>1100000</v>
      </c>
      <c r="M47" s="13">
        <v>1100000</v>
      </c>
      <c r="N47" s="13">
        <v>1405280</v>
      </c>
      <c r="O47" s="13">
        <v>1405280</v>
      </c>
      <c r="P47" s="13">
        <v>1405280</v>
      </c>
      <c r="Q47" s="13">
        <v>1405280</v>
      </c>
      <c r="R47" s="27">
        <v>1405280</v>
      </c>
      <c r="S47" s="27">
        <v>1405280</v>
      </c>
      <c r="T47" s="3"/>
    </row>
    <row r="48" spans="1:20" s="25" customFormat="1" ht="50.45" customHeight="1">
      <c r="A48" s="54"/>
      <c r="B48" s="54" t="s">
        <v>98</v>
      </c>
      <c r="C48" s="18" t="s">
        <v>12</v>
      </c>
      <c r="D48" s="6" t="s">
        <v>7</v>
      </c>
      <c r="E48" s="6" t="s">
        <v>7</v>
      </c>
      <c r="F48" s="7" t="s">
        <v>25</v>
      </c>
      <c r="G48" s="6" t="s">
        <v>7</v>
      </c>
      <c r="H48" s="13">
        <v>756500</v>
      </c>
      <c r="I48" s="13">
        <v>756500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1">
        <v>0</v>
      </c>
      <c r="Q48" s="13">
        <v>0</v>
      </c>
      <c r="R48" s="11">
        <f>R50</f>
        <v>756500</v>
      </c>
      <c r="S48" s="11">
        <f t="shared" ref="S48" si="13">S50</f>
        <v>756500</v>
      </c>
      <c r="T48" s="2"/>
    </row>
    <row r="49" spans="1:20" s="25" customFormat="1" ht="52.9" customHeight="1">
      <c r="A49" s="54"/>
      <c r="B49" s="54"/>
      <c r="C49" s="18" t="s">
        <v>8</v>
      </c>
      <c r="D49" s="6"/>
      <c r="E49" s="6"/>
      <c r="F49" s="6"/>
      <c r="G49" s="6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3"/>
    </row>
    <row r="50" spans="1:20" s="25" customFormat="1" ht="58.9" customHeight="1">
      <c r="A50" s="54"/>
      <c r="B50" s="54"/>
      <c r="C50" s="18" t="s">
        <v>27</v>
      </c>
      <c r="D50" s="7" t="s">
        <v>13</v>
      </c>
      <c r="E50" s="7" t="s">
        <v>58</v>
      </c>
      <c r="F50" s="7" t="s">
        <v>25</v>
      </c>
      <c r="G50" s="7" t="s">
        <v>16</v>
      </c>
      <c r="H50" s="13">
        <v>756500</v>
      </c>
      <c r="I50" s="13">
        <v>756500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756500</v>
      </c>
      <c r="S50" s="13">
        <v>756500</v>
      </c>
      <c r="T50" s="3"/>
    </row>
    <row r="51" spans="1:20" s="25" customFormat="1" ht="39.6" customHeight="1">
      <c r="A51" s="54"/>
      <c r="B51" s="54" t="s">
        <v>99</v>
      </c>
      <c r="C51" s="18" t="s">
        <v>12</v>
      </c>
      <c r="D51" s="6" t="s">
        <v>7</v>
      </c>
      <c r="E51" s="6" t="s">
        <v>7</v>
      </c>
      <c r="F51" s="7" t="s">
        <v>40</v>
      </c>
      <c r="G51" s="6" t="s">
        <v>7</v>
      </c>
      <c r="H51" s="13">
        <v>1331922200</v>
      </c>
      <c r="I51" s="13">
        <v>1331922200</v>
      </c>
      <c r="J51" s="13">
        <v>0</v>
      </c>
      <c r="K51" s="13">
        <v>0</v>
      </c>
      <c r="L51" s="13">
        <v>347118300</v>
      </c>
      <c r="M51" s="13">
        <v>347118300</v>
      </c>
      <c r="N51" s="13">
        <v>347118300</v>
      </c>
      <c r="O51" s="13">
        <v>347118300</v>
      </c>
      <c r="P51" s="11">
        <f>P53</f>
        <v>856115100</v>
      </c>
      <c r="Q51" s="11">
        <f>Q53</f>
        <v>627285800</v>
      </c>
      <c r="R51" s="11">
        <f t="shared" ref="R51:S51" si="14">R53</f>
        <v>43018300</v>
      </c>
      <c r="S51" s="11">
        <f t="shared" si="14"/>
        <v>43018300</v>
      </c>
      <c r="T51" s="2"/>
    </row>
    <row r="52" spans="1:20" s="25" customFormat="1" ht="42" customHeight="1">
      <c r="A52" s="54"/>
      <c r="B52" s="54"/>
      <c r="C52" s="18" t="s">
        <v>8</v>
      </c>
      <c r="D52" s="6"/>
      <c r="E52" s="6"/>
      <c r="F52" s="6"/>
      <c r="G52" s="6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3"/>
    </row>
    <row r="53" spans="1:20" s="25" customFormat="1" ht="49.15" customHeight="1">
      <c r="A53" s="54"/>
      <c r="B53" s="54"/>
      <c r="C53" s="18" t="s">
        <v>27</v>
      </c>
      <c r="D53" s="7" t="s">
        <v>13</v>
      </c>
      <c r="E53" s="7" t="s">
        <v>56</v>
      </c>
      <c r="F53" s="7" t="s">
        <v>40</v>
      </c>
      <c r="G53" s="7" t="s">
        <v>19</v>
      </c>
      <c r="H53" s="13">
        <v>1331922200</v>
      </c>
      <c r="I53" s="13">
        <v>1331922200</v>
      </c>
      <c r="J53" s="13">
        <v>0</v>
      </c>
      <c r="K53" s="13">
        <v>0</v>
      </c>
      <c r="L53" s="13">
        <v>347118300</v>
      </c>
      <c r="M53" s="13">
        <v>347118300</v>
      </c>
      <c r="N53" s="13">
        <v>347118300</v>
      </c>
      <c r="O53" s="13">
        <v>347118300</v>
      </c>
      <c r="P53" s="13">
        <v>856115100</v>
      </c>
      <c r="Q53" s="13">
        <v>627285800</v>
      </c>
      <c r="R53" s="27">
        <v>43018300</v>
      </c>
      <c r="S53" s="27">
        <v>43018300</v>
      </c>
      <c r="T53" s="3"/>
    </row>
    <row r="54" spans="1:20" s="25" customFormat="1" ht="37.15" customHeight="1">
      <c r="A54" s="54"/>
      <c r="B54" s="54" t="s">
        <v>95</v>
      </c>
      <c r="C54" s="18" t="s">
        <v>12</v>
      </c>
      <c r="D54" s="6" t="s">
        <v>7</v>
      </c>
      <c r="E54" s="6" t="s">
        <v>7</v>
      </c>
      <c r="F54" s="7" t="s">
        <v>74</v>
      </c>
      <c r="G54" s="6" t="s">
        <v>7</v>
      </c>
      <c r="H54" s="13" t="s">
        <v>80</v>
      </c>
      <c r="I54" s="13" t="s">
        <v>81</v>
      </c>
      <c r="J54" s="13">
        <v>0</v>
      </c>
      <c r="K54" s="13">
        <v>0</v>
      </c>
      <c r="L54" s="13">
        <v>1155348.19</v>
      </c>
      <c r="M54" s="13">
        <v>0</v>
      </c>
      <c r="N54" s="13">
        <v>1155348.19</v>
      </c>
      <c r="O54" s="13">
        <v>1057380.19</v>
      </c>
      <c r="P54" s="11">
        <f>P56</f>
        <v>1255348.19</v>
      </c>
      <c r="Q54" s="11">
        <f>Q56</f>
        <v>1204487.29</v>
      </c>
      <c r="R54" s="28">
        <f t="shared" ref="R54:S54" si="15">R56</f>
        <v>20000000</v>
      </c>
      <c r="S54" s="28">
        <f t="shared" si="15"/>
        <v>0</v>
      </c>
      <c r="T54" s="52" t="s">
        <v>76</v>
      </c>
    </row>
    <row r="55" spans="1:20" s="25" customFormat="1" ht="40.9" customHeight="1">
      <c r="A55" s="54"/>
      <c r="B55" s="54"/>
      <c r="C55" s="18" t="s">
        <v>8</v>
      </c>
      <c r="D55" s="6"/>
      <c r="E55" s="6"/>
      <c r="F55" s="6"/>
      <c r="G55" s="6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28"/>
      <c r="S55" s="28"/>
      <c r="T55" s="52"/>
    </row>
    <row r="56" spans="1:20" s="25" customFormat="1" ht="58.9" customHeight="1">
      <c r="A56" s="54"/>
      <c r="B56" s="54"/>
      <c r="C56" s="18" t="s">
        <v>27</v>
      </c>
      <c r="D56" s="7" t="s">
        <v>13</v>
      </c>
      <c r="E56" s="7" t="s">
        <v>56</v>
      </c>
      <c r="F56" s="7" t="s">
        <v>74</v>
      </c>
      <c r="G56" s="7" t="s">
        <v>26</v>
      </c>
      <c r="H56" s="13" t="s">
        <v>80</v>
      </c>
      <c r="I56" s="13" t="s">
        <v>81</v>
      </c>
      <c r="J56" s="13">
        <v>0</v>
      </c>
      <c r="K56" s="13">
        <v>0</v>
      </c>
      <c r="L56" s="13">
        <v>1155348.19</v>
      </c>
      <c r="M56" s="13">
        <v>0</v>
      </c>
      <c r="N56" s="13">
        <v>1155348.19</v>
      </c>
      <c r="O56" s="13">
        <v>1057380.19</v>
      </c>
      <c r="P56" s="13">
        <v>1255348.19</v>
      </c>
      <c r="Q56" s="13">
        <v>1204487.29</v>
      </c>
      <c r="R56" s="29">
        <v>20000000</v>
      </c>
      <c r="S56" s="15">
        <v>0</v>
      </c>
      <c r="T56" s="52"/>
    </row>
    <row r="57" spans="1:20" s="44" customFormat="1" ht="38.25">
      <c r="A57" s="58" t="s">
        <v>14</v>
      </c>
      <c r="B57" s="56" t="s">
        <v>51</v>
      </c>
      <c r="C57" s="38" t="s">
        <v>10</v>
      </c>
      <c r="D57" s="39"/>
      <c r="E57" s="39" t="s">
        <v>7</v>
      </c>
      <c r="F57" s="48" t="s">
        <v>59</v>
      </c>
      <c r="G57" s="39" t="s">
        <v>7</v>
      </c>
      <c r="H57" s="41">
        <v>287638.75</v>
      </c>
      <c r="I57" s="41">
        <v>193529.79</v>
      </c>
      <c r="J57" s="42">
        <f t="shared" ref="J57:O57" si="16">J59+J60</f>
        <v>1414000</v>
      </c>
      <c r="K57" s="42">
        <v>0</v>
      </c>
      <c r="L57" s="42">
        <f t="shared" si="16"/>
        <v>31075</v>
      </c>
      <c r="M57" s="42">
        <f t="shared" si="16"/>
        <v>30825</v>
      </c>
      <c r="N57" s="42">
        <f t="shared" si="16"/>
        <v>5368911.2000000002</v>
      </c>
      <c r="O57" s="42">
        <f t="shared" si="16"/>
        <v>2310302.19</v>
      </c>
      <c r="P57" s="42">
        <f>P59+P60</f>
        <v>2879820</v>
      </c>
      <c r="Q57" s="42">
        <f>Q59+Q60</f>
        <v>2850471.2800000003</v>
      </c>
      <c r="R57" s="42">
        <f>R61+R67</f>
        <v>1100000</v>
      </c>
      <c r="S57" s="42">
        <v>100000</v>
      </c>
      <c r="T57" s="43"/>
    </row>
    <row r="58" spans="1:20" s="44" customFormat="1" ht="25.5">
      <c r="A58" s="58"/>
      <c r="B58" s="56"/>
      <c r="C58" s="38" t="s">
        <v>8</v>
      </c>
      <c r="D58" s="39"/>
      <c r="E58" s="39"/>
      <c r="F58" s="39"/>
      <c r="G58" s="39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6"/>
    </row>
    <row r="59" spans="1:20" s="44" customFormat="1" ht="96" customHeight="1">
      <c r="A59" s="58"/>
      <c r="B59" s="56"/>
      <c r="C59" s="49" t="s">
        <v>86</v>
      </c>
      <c r="D59" s="39">
        <v>162</v>
      </c>
      <c r="E59" s="39"/>
      <c r="F59" s="48" t="s">
        <v>59</v>
      </c>
      <c r="G59" s="39"/>
      <c r="H59" s="41"/>
      <c r="I59" s="41"/>
      <c r="J59" s="41">
        <v>1414000</v>
      </c>
      <c r="K59" s="42">
        <v>0</v>
      </c>
      <c r="L59" s="42">
        <v>0</v>
      </c>
      <c r="M59" s="42">
        <v>0</v>
      </c>
      <c r="N59" s="41">
        <f>N66</f>
        <v>5129820</v>
      </c>
      <c r="O59" s="41">
        <f>O66</f>
        <v>2085341.76</v>
      </c>
      <c r="P59" s="41">
        <f>P64</f>
        <v>2389820</v>
      </c>
      <c r="Q59" s="41">
        <f>Q64</f>
        <v>2385269.91</v>
      </c>
      <c r="R59" s="42">
        <v>0</v>
      </c>
      <c r="S59" s="42">
        <v>0</v>
      </c>
      <c r="T59" s="46"/>
    </row>
    <row r="60" spans="1:20" s="44" customFormat="1" ht="38.25">
      <c r="A60" s="58"/>
      <c r="B60" s="56"/>
      <c r="C60" s="38" t="s">
        <v>11</v>
      </c>
      <c r="D60" s="50" t="s">
        <v>13</v>
      </c>
      <c r="E60" s="39"/>
      <c r="F60" s="48" t="s">
        <v>59</v>
      </c>
      <c r="G60" s="39"/>
      <c r="H60" s="41">
        <v>287638.75</v>
      </c>
      <c r="I60" s="41">
        <v>193529.79</v>
      </c>
      <c r="J60" s="42">
        <v>0</v>
      </c>
      <c r="K60" s="42">
        <v>0</v>
      </c>
      <c r="L60" s="42">
        <f t="shared" ref="L60:O60" si="17">L63+L69</f>
        <v>31075</v>
      </c>
      <c r="M60" s="42">
        <f t="shared" si="17"/>
        <v>30825</v>
      </c>
      <c r="N60" s="42">
        <f t="shared" si="17"/>
        <v>239091.20000000001</v>
      </c>
      <c r="O60" s="42">
        <f t="shared" si="17"/>
        <v>224960.43</v>
      </c>
      <c r="P60" s="42">
        <f>P63+P69</f>
        <v>490000</v>
      </c>
      <c r="Q60" s="42">
        <f>Q63+Q69</f>
        <v>465201.37</v>
      </c>
      <c r="R60" s="42">
        <f>R63+R69</f>
        <v>1100000</v>
      </c>
      <c r="S60" s="42">
        <v>100000</v>
      </c>
      <c r="T60" s="43"/>
    </row>
    <row r="61" spans="1:20" s="25" customFormat="1" ht="45.6" customHeight="1">
      <c r="A61" s="54"/>
      <c r="B61" s="54" t="s">
        <v>100</v>
      </c>
      <c r="C61" s="18" t="s">
        <v>12</v>
      </c>
      <c r="D61" s="6" t="s">
        <v>7</v>
      </c>
      <c r="E61" s="6" t="s">
        <v>7</v>
      </c>
      <c r="F61" s="7" t="s">
        <v>17</v>
      </c>
      <c r="G61" s="6" t="s">
        <v>7</v>
      </c>
      <c r="H61" s="13" t="s">
        <v>82</v>
      </c>
      <c r="I61" s="13" t="s">
        <v>82</v>
      </c>
      <c r="J61" s="13">
        <v>0</v>
      </c>
      <c r="K61" s="13">
        <v>0</v>
      </c>
      <c r="L61" s="13">
        <v>31075</v>
      </c>
      <c r="M61" s="13">
        <f>M63</f>
        <v>30825</v>
      </c>
      <c r="N61" s="13">
        <v>50750</v>
      </c>
      <c r="O61" s="13">
        <v>50500</v>
      </c>
      <c r="P61" s="11">
        <f>P63</f>
        <v>100000</v>
      </c>
      <c r="Q61" s="11">
        <v>100000</v>
      </c>
      <c r="R61" s="11">
        <f>R63</f>
        <v>100000</v>
      </c>
      <c r="S61" s="11">
        <f>S63</f>
        <v>100000</v>
      </c>
      <c r="T61" s="3"/>
    </row>
    <row r="62" spans="1:20" s="25" customFormat="1" ht="45.6" customHeight="1">
      <c r="A62" s="54"/>
      <c r="B62" s="54"/>
      <c r="C62" s="18" t="s">
        <v>8</v>
      </c>
      <c r="D62" s="6"/>
      <c r="E62" s="6"/>
      <c r="F62" s="6"/>
      <c r="G62" s="6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3"/>
    </row>
    <row r="63" spans="1:20" s="25" customFormat="1" ht="45.6" customHeight="1">
      <c r="A63" s="54"/>
      <c r="B63" s="54"/>
      <c r="C63" s="18" t="s">
        <v>11</v>
      </c>
      <c r="D63" s="10" t="s">
        <v>13</v>
      </c>
      <c r="E63" s="10" t="s">
        <v>60</v>
      </c>
      <c r="F63" s="10" t="s">
        <v>17</v>
      </c>
      <c r="G63" s="10" t="s">
        <v>16</v>
      </c>
      <c r="H63" s="13" t="s">
        <v>82</v>
      </c>
      <c r="I63" s="13" t="s">
        <v>82</v>
      </c>
      <c r="J63" s="13">
        <v>0</v>
      </c>
      <c r="K63" s="13">
        <v>0</v>
      </c>
      <c r="L63" s="13">
        <v>31075</v>
      </c>
      <c r="M63" s="13">
        <v>30825</v>
      </c>
      <c r="N63" s="13">
        <v>50750</v>
      </c>
      <c r="O63" s="13">
        <v>50500</v>
      </c>
      <c r="P63" s="28">
        <v>100000</v>
      </c>
      <c r="Q63" s="13">
        <v>100000</v>
      </c>
      <c r="R63" s="28">
        <v>100000</v>
      </c>
      <c r="S63" s="28">
        <v>100000</v>
      </c>
      <c r="T63" s="5"/>
    </row>
    <row r="64" spans="1:20" s="25" customFormat="1" ht="42" customHeight="1">
      <c r="A64" s="54"/>
      <c r="B64" s="54" t="s">
        <v>101</v>
      </c>
      <c r="C64" s="18" t="s">
        <v>12</v>
      </c>
      <c r="D64" s="6" t="s">
        <v>7</v>
      </c>
      <c r="E64" s="6" t="s">
        <v>7</v>
      </c>
      <c r="F64" s="7" t="s">
        <v>62</v>
      </c>
      <c r="G64" s="6" t="s">
        <v>7</v>
      </c>
      <c r="H64" s="16">
        <v>87638.75</v>
      </c>
      <c r="I64" s="13" t="s">
        <v>83</v>
      </c>
      <c r="J64" s="13" t="s">
        <v>64</v>
      </c>
      <c r="K64" s="13">
        <v>0</v>
      </c>
      <c r="L64" s="13">
        <v>0</v>
      </c>
      <c r="M64" s="13">
        <v>0</v>
      </c>
      <c r="N64" s="11">
        <f t="shared" ref="N64:Q64" si="18">N66</f>
        <v>5129820</v>
      </c>
      <c r="O64" s="11">
        <f t="shared" si="18"/>
        <v>2085341.76</v>
      </c>
      <c r="P64" s="11">
        <f t="shared" si="18"/>
        <v>2389820</v>
      </c>
      <c r="Q64" s="11">
        <f t="shared" si="18"/>
        <v>2385269.91</v>
      </c>
      <c r="R64" s="11">
        <v>0</v>
      </c>
      <c r="S64" s="11">
        <v>0</v>
      </c>
      <c r="T64" s="3"/>
    </row>
    <row r="65" spans="1:20" s="25" customFormat="1" ht="42" customHeight="1">
      <c r="A65" s="54"/>
      <c r="B65" s="54"/>
      <c r="C65" s="18" t="s">
        <v>8</v>
      </c>
      <c r="D65" s="6"/>
      <c r="E65" s="6"/>
      <c r="F65" s="6"/>
      <c r="G65" s="6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3"/>
    </row>
    <row r="66" spans="1:20" s="25" customFormat="1" ht="94.9" customHeight="1">
      <c r="A66" s="54"/>
      <c r="B66" s="54"/>
      <c r="C66" s="18" t="s">
        <v>86</v>
      </c>
      <c r="D66" s="10" t="s">
        <v>61</v>
      </c>
      <c r="E66" s="10" t="s">
        <v>60</v>
      </c>
      <c r="F66" s="10" t="s">
        <v>62</v>
      </c>
      <c r="G66" s="10" t="s">
        <v>63</v>
      </c>
      <c r="H66" s="16">
        <v>87638.75</v>
      </c>
      <c r="I66" s="13" t="s">
        <v>83</v>
      </c>
      <c r="J66" s="13" t="s">
        <v>64</v>
      </c>
      <c r="K66" s="13">
        <v>0</v>
      </c>
      <c r="L66" s="13">
        <v>0</v>
      </c>
      <c r="M66" s="13">
        <v>0</v>
      </c>
      <c r="N66" s="13">
        <v>5129820</v>
      </c>
      <c r="O66" s="13">
        <v>2085341.76</v>
      </c>
      <c r="P66" s="17">
        <v>2389820</v>
      </c>
      <c r="Q66" s="13">
        <v>2385269.91</v>
      </c>
      <c r="R66" s="13">
        <v>0</v>
      </c>
      <c r="S66" s="13">
        <v>0</v>
      </c>
      <c r="T66" s="5"/>
    </row>
    <row r="67" spans="1:20" s="25" customFormat="1" ht="52.9" customHeight="1">
      <c r="A67" s="54"/>
      <c r="B67" s="54" t="s">
        <v>102</v>
      </c>
      <c r="C67" s="18" t="s">
        <v>12</v>
      </c>
      <c r="D67" s="6" t="s">
        <v>7</v>
      </c>
      <c r="E67" s="6" t="s">
        <v>7</v>
      </c>
      <c r="F67" s="7" t="s">
        <v>41</v>
      </c>
      <c r="G67" s="6" t="s">
        <v>7</v>
      </c>
      <c r="H67" s="13" t="s">
        <v>82</v>
      </c>
      <c r="I67" s="13" t="s">
        <v>84</v>
      </c>
      <c r="J67" s="13">
        <v>0</v>
      </c>
      <c r="K67" s="13">
        <v>0</v>
      </c>
      <c r="L67" s="13">
        <v>0</v>
      </c>
      <c r="M67" s="13">
        <v>0</v>
      </c>
      <c r="N67" s="13">
        <v>188341.2</v>
      </c>
      <c r="O67" s="13">
        <v>174460.43</v>
      </c>
      <c r="P67" s="11">
        <f>P69</f>
        <v>390000</v>
      </c>
      <c r="Q67" s="11">
        <f>Q69</f>
        <v>365201.37</v>
      </c>
      <c r="R67" s="11">
        <f>R69</f>
        <v>1000000</v>
      </c>
      <c r="S67" s="11">
        <v>0</v>
      </c>
      <c r="T67" s="52" t="s">
        <v>76</v>
      </c>
    </row>
    <row r="68" spans="1:20" s="25" customFormat="1" ht="52.9" customHeight="1">
      <c r="A68" s="54"/>
      <c r="B68" s="54"/>
      <c r="C68" s="18" t="s">
        <v>8</v>
      </c>
      <c r="D68" s="6"/>
      <c r="E68" s="6"/>
      <c r="F68" s="6"/>
      <c r="G68" s="6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52"/>
    </row>
    <row r="69" spans="1:20" s="25" customFormat="1" ht="52.9" customHeight="1">
      <c r="A69" s="54"/>
      <c r="B69" s="54"/>
      <c r="C69" s="18" t="s">
        <v>11</v>
      </c>
      <c r="D69" s="10" t="s">
        <v>13</v>
      </c>
      <c r="E69" s="10" t="s">
        <v>65</v>
      </c>
      <c r="F69" s="10" t="s">
        <v>41</v>
      </c>
      <c r="G69" s="10" t="s">
        <v>16</v>
      </c>
      <c r="H69" s="13" t="s">
        <v>82</v>
      </c>
      <c r="I69" s="13" t="s">
        <v>84</v>
      </c>
      <c r="J69" s="13">
        <v>0</v>
      </c>
      <c r="K69" s="13">
        <v>0</v>
      </c>
      <c r="L69" s="13">
        <v>0</v>
      </c>
      <c r="M69" s="13">
        <v>0</v>
      </c>
      <c r="N69" s="13">
        <v>188341.2</v>
      </c>
      <c r="O69" s="13">
        <v>174460.43</v>
      </c>
      <c r="P69" s="28">
        <v>390000</v>
      </c>
      <c r="Q69" s="13">
        <v>365201.37</v>
      </c>
      <c r="R69" s="28">
        <v>1000000</v>
      </c>
      <c r="S69" s="13">
        <v>0</v>
      </c>
      <c r="T69" s="52"/>
    </row>
    <row r="70" spans="1:20" ht="4.5" customHeight="1">
      <c r="A70" s="30"/>
      <c r="B70" s="31"/>
      <c r="C70" s="31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</row>
    <row r="71" spans="1:20" ht="18" customHeight="1">
      <c r="A71" s="30"/>
      <c r="B71" s="31"/>
      <c r="C71" s="31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</row>
    <row r="72" spans="1:20" ht="15.75">
      <c r="A72" s="57" t="s">
        <v>77</v>
      </c>
      <c r="B72" s="57"/>
      <c r="C72" s="57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 t="s">
        <v>78</v>
      </c>
      <c r="P72" s="20"/>
      <c r="Q72" s="20"/>
      <c r="R72" s="33"/>
      <c r="S72" s="33"/>
      <c r="T72" s="20"/>
    </row>
    <row r="73" spans="1:20">
      <c r="A73" s="34"/>
    </row>
    <row r="74" spans="1:20">
      <c r="A74" s="34"/>
    </row>
    <row r="75" spans="1:20">
      <c r="A75" s="53" t="s">
        <v>38</v>
      </c>
      <c r="B75" s="53"/>
      <c r="C75" s="53"/>
    </row>
    <row r="76" spans="1:20">
      <c r="A76" s="53" t="s">
        <v>79</v>
      </c>
      <c r="B76" s="53"/>
      <c r="C76" s="53"/>
    </row>
    <row r="77" spans="1:20">
      <c r="A77" s="34"/>
    </row>
    <row r="78" spans="1:20">
      <c r="A78" s="34"/>
    </row>
    <row r="79" spans="1:20">
      <c r="A79" s="36"/>
    </row>
    <row r="80" spans="1:20">
      <c r="A80" s="36"/>
    </row>
    <row r="81" spans="1:1">
      <c r="A81" s="36"/>
    </row>
    <row r="82" spans="1:1">
      <c r="A82" s="36"/>
    </row>
    <row r="83" spans="1:1">
      <c r="A83" s="36"/>
    </row>
    <row r="84" spans="1:1">
      <c r="A84" s="36"/>
    </row>
    <row r="85" spans="1:1">
      <c r="A85" s="36"/>
    </row>
    <row r="86" spans="1:1">
      <c r="A86" s="36"/>
    </row>
  </sheetData>
  <mergeCells count="71">
    <mergeCell ref="A15:A17"/>
    <mergeCell ref="A18:A20"/>
    <mergeCell ref="A21:A23"/>
    <mergeCell ref="A24:A26"/>
    <mergeCell ref="A27:A29"/>
    <mergeCell ref="B21:B23"/>
    <mergeCell ref="B24:B26"/>
    <mergeCell ref="B27:B29"/>
    <mergeCell ref="B30:B32"/>
    <mergeCell ref="A51:A53"/>
    <mergeCell ref="B51:B53"/>
    <mergeCell ref="A39:A41"/>
    <mergeCell ref="A33:A35"/>
    <mergeCell ref="A48:A50"/>
    <mergeCell ref="B48:B50"/>
    <mergeCell ref="A30:A32"/>
    <mergeCell ref="D4:G5"/>
    <mergeCell ref="D6:D7"/>
    <mergeCell ref="G6:G7"/>
    <mergeCell ref="B4:B7"/>
    <mergeCell ref="E6:E7"/>
    <mergeCell ref="F6:F7"/>
    <mergeCell ref="C4:C7"/>
    <mergeCell ref="B18:B20"/>
    <mergeCell ref="R1:T1"/>
    <mergeCell ref="A2:T2"/>
    <mergeCell ref="S6:S7"/>
    <mergeCell ref="A8:A11"/>
    <mergeCell ref="B8:B11"/>
    <mergeCell ref="R6:R7"/>
    <mergeCell ref="J6:K6"/>
    <mergeCell ref="L6:M6"/>
    <mergeCell ref="N6:O6"/>
    <mergeCell ref="P6:Q6"/>
    <mergeCell ref="T4:T7"/>
    <mergeCell ref="J5:Q5"/>
    <mergeCell ref="H4:S4"/>
    <mergeCell ref="H5:I6"/>
    <mergeCell ref="R5:S5"/>
    <mergeCell ref="B33:B35"/>
    <mergeCell ref="A12:A14"/>
    <mergeCell ref="B12:B14"/>
    <mergeCell ref="B45:B47"/>
    <mergeCell ref="A72:C72"/>
    <mergeCell ref="B67:B69"/>
    <mergeCell ref="A45:A47"/>
    <mergeCell ref="A42:A44"/>
    <mergeCell ref="B42:B44"/>
    <mergeCell ref="A54:A56"/>
    <mergeCell ref="A67:A69"/>
    <mergeCell ref="A57:A60"/>
    <mergeCell ref="B57:B60"/>
    <mergeCell ref="A36:A38"/>
    <mergeCell ref="B54:B56"/>
    <mergeCell ref="B39:B41"/>
    <mergeCell ref="A4:A7"/>
    <mergeCell ref="T54:T56"/>
    <mergeCell ref="T67:T69"/>
    <mergeCell ref="A75:C75"/>
    <mergeCell ref="A76:C76"/>
    <mergeCell ref="T15:T17"/>
    <mergeCell ref="T18:T20"/>
    <mergeCell ref="T21:T23"/>
    <mergeCell ref="T24:T26"/>
    <mergeCell ref="T27:T29"/>
    <mergeCell ref="A61:A63"/>
    <mergeCell ref="B61:B63"/>
    <mergeCell ref="A64:A66"/>
    <mergeCell ref="B64:B66"/>
    <mergeCell ref="B15:B17"/>
    <mergeCell ref="B36:B38"/>
  </mergeCells>
  <printOptions horizontalCentered="1"/>
  <pageMargins left="0.19685039370078741" right="0.19685039370078741" top="0.55118110236220474" bottom="0.35433070866141736" header="0.31496062992125984" footer="0.31496062992125984"/>
  <pageSetup paperSize="9" scale="47" fitToHeight="4" orientation="landscape" r:id="rId1"/>
  <rowBreaks count="2" manualBreakCount="2">
    <brk id="23" max="19" man="1"/>
    <brk id="32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2016-03-22T10:14:16Z</cp:lastPrinted>
  <dcterms:created xsi:type="dcterms:W3CDTF">2013-09-06T07:38:16Z</dcterms:created>
  <dcterms:modified xsi:type="dcterms:W3CDTF">2016-03-23T02:30:07Z</dcterms:modified>
</cp:coreProperties>
</file>