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520" windowHeight="11640"/>
  </bookViews>
  <sheets>
    <sheet name="9 КАИП" sheetId="1" r:id="rId1"/>
  </sheets>
  <definedNames>
    <definedName name="_xlnm.Print_Titles" localSheetId="0">'9 КАИП'!$15:$15</definedName>
    <definedName name="_xlnm.Print_Area" localSheetId="0">'9 КАИП'!$A$1:$N$85</definedName>
  </definedNames>
  <calcPr calcId="125725"/>
</workbook>
</file>

<file path=xl/calcChain.xml><?xml version="1.0" encoding="utf-8"?>
<calcChain xmlns="http://schemas.openxmlformats.org/spreadsheetml/2006/main">
  <c r="L42" i="1"/>
  <c r="M20"/>
  <c r="L20"/>
  <c r="M65" l="1"/>
  <c r="L65"/>
  <c r="K65"/>
  <c r="J65"/>
  <c r="J64"/>
  <c r="K63"/>
  <c r="J63"/>
  <c r="M62"/>
  <c r="L62"/>
  <c r="K62"/>
  <c r="J62"/>
  <c r="J60"/>
  <c r="I63"/>
  <c r="I62"/>
  <c r="I65"/>
  <c r="M58"/>
  <c r="M64" s="1"/>
  <c r="L58"/>
  <c r="L64" s="1"/>
  <c r="M57"/>
  <c r="L57"/>
  <c r="L63" s="1"/>
  <c r="K58"/>
  <c r="I58" s="1"/>
  <c r="I64" s="1"/>
  <c r="K57"/>
  <c r="I57"/>
  <c r="J54"/>
  <c r="H54"/>
  <c r="F54"/>
  <c r="J52"/>
  <c r="I52"/>
  <c r="I51"/>
  <c r="M48"/>
  <c r="L48"/>
  <c r="K48"/>
  <c r="I48" s="1"/>
  <c r="G48"/>
  <c r="E48"/>
  <c r="J46"/>
  <c r="I46"/>
  <c r="M42"/>
  <c r="K42"/>
  <c r="I42" s="1"/>
  <c r="G42"/>
  <c r="G54" s="1"/>
  <c r="E42"/>
  <c r="E54" s="1"/>
  <c r="M37"/>
  <c r="M71" s="1"/>
  <c r="M77" s="1"/>
  <c r="L37"/>
  <c r="L71" s="1"/>
  <c r="L77" s="1"/>
  <c r="K37"/>
  <c r="K71" s="1"/>
  <c r="K77" s="1"/>
  <c r="J37"/>
  <c r="J71" s="1"/>
  <c r="J77" s="1"/>
  <c r="M35"/>
  <c r="L35"/>
  <c r="K35"/>
  <c r="K69" s="1"/>
  <c r="J35"/>
  <c r="J69" s="1"/>
  <c r="M34"/>
  <c r="M68" s="1"/>
  <c r="L34"/>
  <c r="L68" s="1"/>
  <c r="K34"/>
  <c r="K68" s="1"/>
  <c r="J34"/>
  <c r="J68" s="1"/>
  <c r="I35"/>
  <c r="I34"/>
  <c r="I68" s="1"/>
  <c r="I37"/>
  <c r="I71" s="1"/>
  <c r="I77" s="1"/>
  <c r="K20"/>
  <c r="I20" s="1"/>
  <c r="I26" s="1"/>
  <c r="E20"/>
  <c r="E26" s="1"/>
  <c r="G20"/>
  <c r="G26" s="1"/>
  <c r="I24"/>
  <c r="I30" s="1"/>
  <c r="I36" s="1"/>
  <c r="J24"/>
  <c r="J30" s="1"/>
  <c r="J36" s="1"/>
  <c r="J32" s="1"/>
  <c r="F26"/>
  <c r="H26"/>
  <c r="J26"/>
  <c r="K26"/>
  <c r="L26"/>
  <c r="K30"/>
  <c r="K36" s="1"/>
  <c r="L30"/>
  <c r="L36" s="1"/>
  <c r="L32" s="1"/>
  <c r="K64" l="1"/>
  <c r="I70"/>
  <c r="I76" s="1"/>
  <c r="I60"/>
  <c r="M54"/>
  <c r="L74"/>
  <c r="M74"/>
  <c r="L60"/>
  <c r="L69"/>
  <c r="J74"/>
  <c r="J72" s="1"/>
  <c r="I75"/>
  <c r="K32"/>
  <c r="L70"/>
  <c r="L76" s="1"/>
  <c r="L54"/>
  <c r="M63"/>
  <c r="M60" s="1"/>
  <c r="K75"/>
  <c r="I69"/>
  <c r="J70"/>
  <c r="J76" s="1"/>
  <c r="I74"/>
  <c r="K74"/>
  <c r="J75"/>
  <c r="I32"/>
  <c r="I54"/>
  <c r="K54"/>
  <c r="K70" l="1"/>
  <c r="K60"/>
  <c r="I66"/>
  <c r="L66"/>
  <c r="L75"/>
  <c r="L72" s="1"/>
  <c r="I72"/>
  <c r="M69"/>
  <c r="J66"/>
  <c r="K76" l="1"/>
  <c r="K72" s="1"/>
  <c r="K66"/>
  <c r="M75"/>
  <c r="M26" l="1"/>
  <c r="M30"/>
  <c r="M36" s="1"/>
  <c r="M70" l="1"/>
  <c r="M32"/>
  <c r="M76" l="1"/>
  <c r="M72" s="1"/>
  <c r="M66"/>
</calcChain>
</file>

<file path=xl/sharedStrings.xml><?xml version="1.0" encoding="utf-8"?>
<sst xmlns="http://schemas.openxmlformats.org/spreadsheetml/2006/main" count="103" uniqueCount="57">
  <si>
    <t xml:space="preserve"> рублей</t>
  </si>
  <si>
    <t>№  п/п</t>
  </si>
  <si>
    <t>аванс</t>
  </si>
  <si>
    <t>Наименование объекта, территория строительства, (приобретения), мощность и единицы измерения мощности объекта *</t>
  </si>
  <si>
    <t>Годы строительства (приобретения) **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</si>
  <si>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</si>
  <si>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(наименование муниципальной программы ЗАТО Железногорск)</t>
  </si>
  <si>
    <t>(нарастающим итогом)</t>
  </si>
  <si>
    <t>в ценах 2001 г.</t>
  </si>
  <si>
    <t>всего</t>
  </si>
  <si>
    <t>Итого по подпрограмме 2</t>
  </si>
  <si>
    <t>Итого по программе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</si>
  <si>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</si>
  <si>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*** При разработке проектной документации ориентировочно.</t>
  </si>
  <si>
    <t>"Развитие культуры ЗАТО Железногорск"</t>
  </si>
  <si>
    <t>Подпрограмма 2 
"Досуг, искусство и народное творчество"</t>
  </si>
  <si>
    <t>Мощность объекта с указанием единиц измерения</t>
  </si>
  <si>
    <t xml:space="preserve">Сметная стоимость по утвержденной ПСД всего </t>
  </si>
  <si>
    <t>в ценах    2001 г.</t>
  </si>
  <si>
    <t>лимит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</si>
  <si>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</si>
  <si>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>В случае приобретения объектов недвижимого имущества графы 5, 6, 7, 8 не заполняются.</t>
  </si>
  <si>
    <t>Приложение № 9</t>
  </si>
  <si>
    <t>Итого по подпрограмме 1</t>
  </si>
  <si>
    <t>Подпрограмма 1 
"Культурное наследие"</t>
  </si>
  <si>
    <t>информация справочная : УКС не подписывает</t>
  </si>
  <si>
    <t>в ценах контракта на 01.01.2018 г.</t>
  </si>
  <si>
    <t>в ценах контракта на 01.01.2018 года</t>
  </si>
  <si>
    <t>Остаток сметной стоимости на 01.01.2018 г. ***</t>
  </si>
  <si>
    <t>План на 2018 год</t>
  </si>
  <si>
    <t>1) Проведение государственной экспертизы ПСД; 2) Выполнение ремонта здания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</si>
  <si>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</si>
  <si>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</si>
  <si>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2018</t>
  </si>
  <si>
    <t>в том числе</t>
  </si>
  <si>
    <t>федеральный бюджет</t>
  </si>
  <si>
    <t>краевой бюджет</t>
  </si>
  <si>
    <t>местный бюджет</t>
  </si>
  <si>
    <t>внебюджетные источники</t>
  </si>
  <si>
    <t>Итого по мероприятию 1</t>
  </si>
  <si>
    <t xml:space="preserve">Наименование мероприятия 1 :Капитальный ремонт здания МБУК МВЦ по ул. Свердлова, 68     </t>
  </si>
  <si>
    <t xml:space="preserve">Объект 1 : Капитальный ремонт здания МБУК МВЦ по ул. Свердлова, 68     </t>
  </si>
  <si>
    <t>Наименование мероприятия 1 : Капитальный ремонт объектов МАУК ПКиО им. С.М. Кирова</t>
  </si>
  <si>
    <t xml:space="preserve">Объект 1 : ТКЗ ПКиО им. С.М. Кирова (здание с прилегающей территорией)(2 стадия) </t>
  </si>
  <si>
    <t>1)Экспертиза достоверности сметной стоимости; 2)  Капитальный ремонт общественного туалета</t>
  </si>
  <si>
    <t xml:space="preserve"> Капитальный ремонт здания ТКЗ - ремонт фасада (2-я стадия);</t>
  </si>
  <si>
    <t xml:space="preserve">Объект 2 : "Капитальный ремонт здания общественного туалета МАУК ПКиО С.М.Кирова с прилегающей территорией") </t>
  </si>
  <si>
    <t>к Порядку принятия решений о разработке, формировании и реализации муниципальных программ ЗАТО Железногорск (в ред. от 05.04.18. Пост № 689)</t>
  </si>
  <si>
    <t>Финансирование на январь-сентябрь 2018г.</t>
  </si>
  <si>
    <t>Фактическое освоение за  январь-сентябрь 2018г. за счет всех источников финансирования</t>
  </si>
  <si>
    <t>Виды выполненных работ за  январь-сентябрь 2018г.</t>
  </si>
  <si>
    <t>за январь -декабрь 2018г.</t>
  </si>
  <si>
    <t xml:space="preserve">1) Получено положительное заключение госуд.экспертизы; 2) М/контракт № 0319300011318000044-1075207-01  от 01.11.18. Подрядчик: ООО "Сибиком". Подписано соглашение о расторжении м/контракта, за вычетом фактически выполненных работ. </t>
  </si>
  <si>
    <t>М/контракт № 0319300011318000012-993627-01 от 02.07.18 с ООО «ПО «Луч-Прибор». Работы выполнены в полном объеме.</t>
  </si>
  <si>
    <t>1) Получено положительное заключение госуд.экспертизы; 2) М/контракт № 0319300011318000046-1075203-01 от 29.10.18. с ООО "СибШЕЛ". Работы выполнены в полном объеме.</t>
  </si>
  <si>
    <t>Главный специалист по культуре Администрации ЗАТО г. Железногорск</t>
  </si>
  <si>
    <t>Е.В. Парфёнова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</si>
</sst>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#,##0.00_ ;\-#,##0.00\ "/>
  </numFmts>
  <fonts count="22">
    <font>
      <sz val="10"/>
      <name val="Arial Cyr"/>
      <charset val="204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5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/>
    <xf numFmtId="0" fontId="0" fillId="0" borderId="0" xfId="0" applyFill="1"/>
    <xf numFmtId="0" fontId="2" fillId="0" borderId="0" xfId="0" applyFont="1"/>
    <xf numFmtId="0" fontId="2" fillId="0" borderId="0" xfId="0" applyFont="1"/>
    <xf numFmtId="165" fontId="5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left" vertical="center" wrapText="1"/>
    </xf>
    <xf numFmtId="166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3" fillId="0" borderId="2" xfId="0" applyNumberFormat="1" applyFont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/>
    </xf>
    <xf numFmtId="166" fontId="13" fillId="4" borderId="2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164" fontId="15" fillId="3" borderId="2" xfId="0" applyNumberFormat="1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vertical="top" wrapText="1"/>
    </xf>
    <xf numFmtId="49" fontId="10" fillId="4" borderId="2" xfId="0" applyNumberFormat="1" applyFont="1" applyFill="1" applyBorder="1" applyAlignment="1">
      <alignment vertical="top" wrapText="1"/>
    </xf>
    <xf numFmtId="49" fontId="16" fillId="0" borderId="2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vertical="center" wrapText="1"/>
    </xf>
    <xf numFmtId="164" fontId="18" fillId="0" borderId="2" xfId="0" applyNumberFormat="1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 wrapText="1"/>
    </xf>
    <xf numFmtId="164" fontId="21" fillId="0" borderId="13" xfId="0" applyNumberFormat="1" applyFont="1" applyFill="1" applyBorder="1" applyAlignment="1">
      <alignment vertical="center" wrapText="1"/>
    </xf>
    <xf numFmtId="0" fontId="21" fillId="0" borderId="14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14" fillId="5" borderId="11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vertical="center" wrapText="1"/>
    </xf>
    <xf numFmtId="164" fontId="15" fillId="5" borderId="2" xfId="0" applyNumberFormat="1" applyFont="1" applyFill="1" applyBorder="1" applyAlignment="1">
      <alignment vertical="center" wrapText="1"/>
    </xf>
    <xf numFmtId="0" fontId="2" fillId="3" borderId="2" xfId="0" applyFont="1" applyFill="1" applyBorder="1"/>
    <xf numFmtId="0" fontId="2" fillId="0" borderId="2" xfId="0" applyFont="1" applyBorder="1"/>
    <xf numFmtId="49" fontId="13" fillId="5" borderId="2" xfId="0" applyNumberFormat="1" applyFont="1" applyFill="1" applyBorder="1" applyAlignment="1">
      <alignment vertical="center"/>
    </xf>
    <xf numFmtId="49" fontId="13" fillId="0" borderId="2" xfId="0" applyNumberFormat="1" applyFont="1" applyFill="1" applyBorder="1" applyAlignment="1">
      <alignment vertical="center"/>
    </xf>
    <xf numFmtId="0" fontId="9" fillId="3" borderId="2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5" fontId="5" fillId="2" borderId="4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7"/>
  <sheetViews>
    <sheetView tabSelected="1" view="pageBreakPreview" topLeftCell="A64" zoomScale="90" zoomScaleNormal="100" zoomScaleSheetLayoutView="90" workbookViewId="0">
      <selection activeCell="L85" sqref="L85"/>
    </sheetView>
  </sheetViews>
  <sheetFormatPr defaultRowHeight="12.75"/>
  <cols>
    <col min="1" max="1" width="5.85546875" style="2" customWidth="1"/>
    <col min="2" max="2" width="28.5703125" style="2" customWidth="1"/>
    <col min="3" max="3" width="20.42578125" style="18" customWidth="1"/>
    <col min="4" max="4" width="11.28515625" style="2" customWidth="1"/>
    <col min="5" max="5" width="10.140625" style="18" customWidth="1"/>
    <col min="6" max="7" width="10.5703125" style="2" customWidth="1"/>
    <col min="8" max="8" width="10.42578125" style="2" customWidth="1"/>
    <col min="9" max="9" width="15.5703125" style="2" customWidth="1"/>
    <col min="10" max="10" width="12" style="10" customWidth="1"/>
    <col min="11" max="11" width="16.140625" style="10" customWidth="1"/>
    <col min="12" max="12" width="17.28515625" style="10" customWidth="1"/>
    <col min="13" max="13" width="14.7109375" style="16" customWidth="1"/>
    <col min="14" max="14" width="26.28515625" style="2" customWidth="1"/>
    <col min="15" max="15" width="9.140625" style="2"/>
    <col min="16" max="16" width="12.28515625" style="2" customWidth="1"/>
    <col min="17" max="16384" width="9.140625" style="2"/>
  </cols>
  <sheetData>
    <row r="1" spans="1:17" ht="18.75">
      <c r="L1" s="23"/>
      <c r="M1" s="23"/>
      <c r="N1" s="23" t="s">
        <v>22</v>
      </c>
      <c r="O1" s="22"/>
      <c r="P1" s="22"/>
    </row>
    <row r="2" spans="1:17" ht="26.25" customHeight="1">
      <c r="K2" s="105" t="s">
        <v>47</v>
      </c>
      <c r="L2" s="105"/>
      <c r="M2" s="105"/>
      <c r="N2" s="105"/>
      <c r="O2" s="21"/>
      <c r="P2" s="21"/>
      <c r="Q2" s="21"/>
    </row>
    <row r="3" spans="1:17" s="1" customFormat="1" ht="12" customHeight="1">
      <c r="J3" s="11"/>
      <c r="K3" s="11"/>
      <c r="L3" s="11"/>
      <c r="M3" s="106"/>
      <c r="N3" s="106"/>
    </row>
    <row r="4" spans="1:17" s="1" customFormat="1" ht="12" customHeight="1">
      <c r="J4" s="11"/>
      <c r="K4" s="11"/>
      <c r="L4" s="11"/>
      <c r="M4" s="111"/>
      <c r="N4" s="111"/>
    </row>
    <row r="5" spans="1:17" ht="12" customHeight="1">
      <c r="M5" s="10"/>
      <c r="N5" s="3"/>
    </row>
    <row r="6" spans="1:17" ht="48" customHeight="1">
      <c r="A6" s="112" t="s">
        <v>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7" s="1" customFormat="1" ht="18.75" customHeight="1">
      <c r="A7" s="113" t="s">
        <v>14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7" s="1" customFormat="1" ht="18.75" customHeight="1">
      <c r="A8" s="114" t="s">
        <v>6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P8" s="17"/>
    </row>
    <row r="9" spans="1:17" s="1" customFormat="1" ht="18.75" customHeight="1">
      <c r="A9" s="9"/>
      <c r="B9" s="9"/>
      <c r="C9" s="9"/>
      <c r="D9" s="9"/>
      <c r="E9" s="9"/>
      <c r="G9" s="115" t="s">
        <v>51</v>
      </c>
      <c r="H9" s="115"/>
      <c r="I9" s="115"/>
      <c r="L9" s="12"/>
      <c r="M9" s="11"/>
      <c r="N9" s="9"/>
      <c r="P9" s="17"/>
    </row>
    <row r="10" spans="1:17" s="1" customFormat="1" ht="18.75" customHeight="1">
      <c r="A10" s="9"/>
      <c r="B10" s="9"/>
      <c r="C10" s="9"/>
      <c r="D10" s="9"/>
      <c r="E10" s="9"/>
      <c r="G10" s="99" t="s">
        <v>7</v>
      </c>
      <c r="H10" s="99"/>
      <c r="I10" s="99"/>
      <c r="L10" s="13"/>
      <c r="M10" s="11"/>
      <c r="N10" s="9"/>
      <c r="P10" s="17"/>
    </row>
    <row r="11" spans="1:17" s="5" customFormat="1" ht="18.75">
      <c r="J11" s="14"/>
      <c r="K11" s="14"/>
      <c r="L11" s="14"/>
      <c r="M11" s="110" t="s">
        <v>0</v>
      </c>
      <c r="N11" s="110"/>
    </row>
    <row r="12" spans="1:17" customFormat="1" ht="20.25" customHeight="1">
      <c r="A12" s="90" t="s">
        <v>1</v>
      </c>
      <c r="B12" s="90" t="s">
        <v>3</v>
      </c>
      <c r="C12" s="90" t="s">
        <v>16</v>
      </c>
      <c r="D12" s="90" t="s">
        <v>4</v>
      </c>
      <c r="E12" s="93" t="s">
        <v>17</v>
      </c>
      <c r="F12" s="95"/>
      <c r="G12" s="90" t="s">
        <v>28</v>
      </c>
      <c r="H12" s="92"/>
      <c r="I12" s="93" t="s">
        <v>29</v>
      </c>
      <c r="J12" s="94"/>
      <c r="K12" s="95"/>
      <c r="L12" s="100" t="s">
        <v>48</v>
      </c>
      <c r="M12" s="100" t="s">
        <v>49</v>
      </c>
      <c r="N12" s="107" t="s">
        <v>50</v>
      </c>
      <c r="P12" s="17"/>
    </row>
    <row r="13" spans="1:17" customFormat="1" ht="20.25" customHeight="1">
      <c r="A13" s="90"/>
      <c r="B13" s="90"/>
      <c r="C13" s="90"/>
      <c r="D13" s="90"/>
      <c r="E13" s="96"/>
      <c r="F13" s="98"/>
      <c r="G13" s="92"/>
      <c r="H13" s="92"/>
      <c r="I13" s="96"/>
      <c r="J13" s="97"/>
      <c r="K13" s="98"/>
      <c r="L13" s="101"/>
      <c r="M13" s="101"/>
      <c r="N13" s="108"/>
    </row>
    <row r="14" spans="1:17" customFormat="1" ht="72" customHeight="1">
      <c r="A14" s="91"/>
      <c r="B14" s="91"/>
      <c r="C14" s="90"/>
      <c r="D14" s="91"/>
      <c r="E14" s="20" t="s">
        <v>18</v>
      </c>
      <c r="F14" s="20" t="s">
        <v>26</v>
      </c>
      <c r="G14" s="6" t="s">
        <v>8</v>
      </c>
      <c r="H14" s="19" t="s">
        <v>27</v>
      </c>
      <c r="I14" s="26" t="s">
        <v>9</v>
      </c>
      <c r="J14" s="26" t="s">
        <v>2</v>
      </c>
      <c r="K14" s="26" t="s">
        <v>19</v>
      </c>
      <c r="L14" s="102"/>
      <c r="M14" s="102"/>
      <c r="N14" s="109"/>
    </row>
    <row r="15" spans="1:17" ht="15" customHeight="1">
      <c r="A15" s="28">
        <v>1</v>
      </c>
      <c r="B15" s="28">
        <v>2</v>
      </c>
      <c r="C15" s="28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5">
        <v>10</v>
      </c>
      <c r="K15" s="25">
        <v>11</v>
      </c>
      <c r="L15" s="25">
        <v>12</v>
      </c>
      <c r="M15" s="25">
        <v>13</v>
      </c>
      <c r="N15" s="24">
        <v>14</v>
      </c>
    </row>
    <row r="16" spans="1:17" s="18" customFormat="1" ht="35.25" customHeight="1">
      <c r="A16" s="82"/>
      <c r="B16" s="86" t="s">
        <v>24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7" spans="1:14" s="18" customFormat="1" ht="41.25" customHeight="1">
      <c r="A17" s="87"/>
      <c r="B17" s="30" t="s">
        <v>31</v>
      </c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1"/>
    </row>
    <row r="18" spans="1:14" s="18" customFormat="1" ht="63.75" customHeight="1">
      <c r="A18" s="87"/>
      <c r="B18" s="33" t="s">
        <v>40</v>
      </c>
      <c r="C18" s="31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1"/>
    </row>
    <row r="19" spans="1:14" s="18" customFormat="1" ht="34.5" customHeight="1">
      <c r="A19" s="87"/>
      <c r="B19" s="36" t="s">
        <v>32</v>
      </c>
      <c r="C19" s="31"/>
      <c r="D19" s="34"/>
      <c r="E19" s="37"/>
      <c r="F19" s="37"/>
      <c r="G19" s="37"/>
      <c r="H19" s="37"/>
      <c r="I19" s="37"/>
      <c r="J19" s="37"/>
      <c r="K19" s="37"/>
      <c r="L19" s="37"/>
      <c r="M19" s="37"/>
      <c r="N19" s="31"/>
    </row>
    <row r="20" spans="1:14" s="18" customFormat="1" ht="169.5" customHeight="1">
      <c r="A20" s="87"/>
      <c r="B20" s="38" t="s">
        <v>41</v>
      </c>
      <c r="C20" s="31" t="s">
        <v>30</v>
      </c>
      <c r="D20" s="34" t="s">
        <v>33</v>
      </c>
      <c r="E20" s="39">
        <f>F20/5.7</f>
        <v>0</v>
      </c>
      <c r="F20" s="40">
        <v>0</v>
      </c>
      <c r="G20" s="39">
        <f>H20/5.7</f>
        <v>0</v>
      </c>
      <c r="H20" s="40">
        <v>0</v>
      </c>
      <c r="I20" s="40">
        <f>K20</f>
        <v>40003307.950000003</v>
      </c>
      <c r="J20" s="40">
        <v>0</v>
      </c>
      <c r="K20" s="40">
        <f>K22+K23+K24+K25</f>
        <v>40003307.950000003</v>
      </c>
      <c r="L20" s="37">
        <f>L24</f>
        <v>10325000</v>
      </c>
      <c r="M20" s="37">
        <f>M24</f>
        <v>2167463.16</v>
      </c>
      <c r="N20" s="42" t="s">
        <v>52</v>
      </c>
    </row>
    <row r="21" spans="1:14" s="18" customFormat="1" ht="15" customHeight="1">
      <c r="A21" s="87"/>
      <c r="B21" s="41" t="s">
        <v>34</v>
      </c>
      <c r="C21" s="42"/>
      <c r="D21" s="43"/>
      <c r="E21" s="32"/>
      <c r="F21" s="32"/>
      <c r="G21" s="32"/>
      <c r="H21" s="32"/>
      <c r="I21" s="32"/>
      <c r="J21" s="32"/>
      <c r="K21" s="32"/>
      <c r="L21" s="32"/>
      <c r="M21" s="32"/>
      <c r="N21" s="42"/>
    </row>
    <row r="22" spans="1:14" s="18" customFormat="1" ht="15" customHeight="1">
      <c r="A22" s="87"/>
      <c r="B22" s="41" t="s">
        <v>35</v>
      </c>
      <c r="C22" s="42"/>
      <c r="D22" s="43"/>
      <c r="E22" s="32"/>
      <c r="F22" s="32"/>
      <c r="G22" s="32"/>
      <c r="H22" s="32"/>
      <c r="I22" s="32"/>
      <c r="J22" s="32"/>
      <c r="K22" s="32"/>
      <c r="L22" s="32"/>
      <c r="M22" s="32"/>
      <c r="N22" s="42"/>
    </row>
    <row r="23" spans="1:14" s="18" customFormat="1" ht="15" customHeight="1">
      <c r="A23" s="87"/>
      <c r="B23" s="41" t="s">
        <v>36</v>
      </c>
      <c r="C23" s="42"/>
      <c r="D23" s="43"/>
      <c r="E23" s="32"/>
      <c r="F23" s="32"/>
      <c r="G23" s="32"/>
      <c r="H23" s="32"/>
      <c r="I23" s="32"/>
      <c r="J23" s="32"/>
      <c r="K23" s="32"/>
      <c r="L23" s="32"/>
      <c r="M23" s="32"/>
      <c r="N23" s="42"/>
    </row>
    <row r="24" spans="1:14" s="18" customFormat="1" ht="15" customHeight="1">
      <c r="A24" s="87"/>
      <c r="B24" s="44" t="s">
        <v>37</v>
      </c>
      <c r="C24" s="42"/>
      <c r="D24" s="43"/>
      <c r="E24" s="32"/>
      <c r="F24" s="32"/>
      <c r="G24" s="32"/>
      <c r="H24" s="32"/>
      <c r="I24" s="45">
        <f>K24</f>
        <v>40003307.950000003</v>
      </c>
      <c r="J24" s="45">
        <f t="shared" ref="J24" si="0">J20</f>
        <v>0</v>
      </c>
      <c r="K24" s="45">
        <v>40003307.950000003</v>
      </c>
      <c r="L24" s="45">
        <v>10325000</v>
      </c>
      <c r="M24" s="45">
        <v>2167463.16</v>
      </c>
      <c r="N24" s="42"/>
    </row>
    <row r="25" spans="1:14" s="18" customFormat="1" ht="15" customHeight="1">
      <c r="A25" s="87"/>
      <c r="B25" s="41" t="s">
        <v>38</v>
      </c>
      <c r="C25" s="35"/>
      <c r="D25" s="35"/>
      <c r="E25" s="46"/>
      <c r="F25" s="37"/>
      <c r="G25" s="46"/>
      <c r="H25" s="37"/>
      <c r="I25" s="46"/>
      <c r="J25" s="46"/>
      <c r="K25" s="37"/>
      <c r="L25" s="46"/>
      <c r="M25" s="46"/>
      <c r="N25" s="42"/>
    </row>
    <row r="26" spans="1:14" s="18" customFormat="1" ht="15" customHeight="1">
      <c r="A26" s="87"/>
      <c r="B26" s="47" t="s">
        <v>39</v>
      </c>
      <c r="C26" s="48"/>
      <c r="D26" s="48"/>
      <c r="E26" s="49">
        <f>E20</f>
        <v>0</v>
      </c>
      <c r="F26" s="50">
        <f t="shared" ref="F26:M26" si="1">F20</f>
        <v>0</v>
      </c>
      <c r="G26" s="50">
        <f t="shared" si="1"/>
        <v>0</v>
      </c>
      <c r="H26" s="50">
        <f t="shared" si="1"/>
        <v>0</v>
      </c>
      <c r="I26" s="50">
        <f t="shared" si="1"/>
        <v>40003307.950000003</v>
      </c>
      <c r="J26" s="50">
        <f t="shared" si="1"/>
        <v>0</v>
      </c>
      <c r="K26" s="50">
        <f t="shared" si="1"/>
        <v>40003307.950000003</v>
      </c>
      <c r="L26" s="50">
        <f t="shared" si="1"/>
        <v>10325000</v>
      </c>
      <c r="M26" s="50">
        <f t="shared" si="1"/>
        <v>2167463.16</v>
      </c>
      <c r="N26" s="42"/>
    </row>
    <row r="27" spans="1:14" s="18" customFormat="1" ht="15" customHeight="1">
      <c r="A27" s="83"/>
      <c r="B27" s="41" t="s">
        <v>34</v>
      </c>
      <c r="C27" s="35"/>
      <c r="D27" s="35"/>
      <c r="E27" s="46"/>
      <c r="F27" s="37"/>
      <c r="G27" s="46"/>
      <c r="H27" s="37"/>
      <c r="I27" s="46"/>
      <c r="J27" s="46"/>
      <c r="K27" s="37"/>
      <c r="L27" s="46"/>
      <c r="M27" s="46"/>
      <c r="N27" s="42"/>
    </row>
    <row r="28" spans="1:14" s="18" customFormat="1" ht="15" customHeight="1">
      <c r="A28" s="83"/>
      <c r="B28" s="41" t="s">
        <v>35</v>
      </c>
      <c r="C28" s="35"/>
      <c r="D28" s="35"/>
      <c r="E28" s="46"/>
      <c r="F28" s="37"/>
      <c r="G28" s="46"/>
      <c r="H28" s="37"/>
      <c r="I28" s="46"/>
      <c r="J28" s="46"/>
      <c r="K28" s="37"/>
      <c r="L28" s="46"/>
      <c r="M28" s="46"/>
      <c r="N28" s="42"/>
    </row>
    <row r="29" spans="1:14" s="18" customFormat="1" ht="15" customHeight="1">
      <c r="A29" s="83"/>
      <c r="B29" s="41" t="s">
        <v>36</v>
      </c>
      <c r="C29" s="35"/>
      <c r="D29" s="35"/>
      <c r="E29" s="46"/>
      <c r="F29" s="37"/>
      <c r="G29" s="46"/>
      <c r="H29" s="37"/>
      <c r="I29" s="46"/>
      <c r="J29" s="46"/>
      <c r="K29" s="37"/>
      <c r="L29" s="46"/>
      <c r="M29" s="46"/>
      <c r="N29" s="42"/>
    </row>
    <row r="30" spans="1:14" s="18" customFormat="1" ht="15" customHeight="1">
      <c r="A30" s="83"/>
      <c r="B30" s="44" t="s">
        <v>37</v>
      </c>
      <c r="C30" s="35"/>
      <c r="D30" s="35"/>
      <c r="E30" s="46"/>
      <c r="F30" s="37"/>
      <c r="G30" s="46"/>
      <c r="H30" s="37"/>
      <c r="I30" s="37">
        <f>I24</f>
        <v>40003307.950000003</v>
      </c>
      <c r="J30" s="37">
        <f t="shared" ref="J30:M30" si="2">J24</f>
        <v>0</v>
      </c>
      <c r="K30" s="37">
        <f t="shared" si="2"/>
        <v>40003307.950000003</v>
      </c>
      <c r="L30" s="37">
        <f t="shared" si="2"/>
        <v>10325000</v>
      </c>
      <c r="M30" s="37">
        <f t="shared" si="2"/>
        <v>2167463.16</v>
      </c>
      <c r="N30" s="42"/>
    </row>
    <row r="31" spans="1:14" s="18" customFormat="1" ht="15" customHeight="1">
      <c r="A31" s="83"/>
      <c r="B31" s="41" t="s">
        <v>38</v>
      </c>
      <c r="C31" s="35"/>
      <c r="D31" s="35"/>
      <c r="E31" s="46"/>
      <c r="F31" s="37"/>
      <c r="G31" s="46"/>
      <c r="H31" s="37"/>
      <c r="I31" s="46"/>
      <c r="J31" s="46"/>
      <c r="K31" s="37"/>
      <c r="L31" s="46"/>
      <c r="M31" s="46"/>
      <c r="N31" s="42"/>
    </row>
    <row r="32" spans="1:14" s="18" customFormat="1" ht="15" customHeight="1">
      <c r="A32" s="85"/>
      <c r="B32" s="51" t="s">
        <v>23</v>
      </c>
      <c r="C32" s="52"/>
      <c r="D32" s="52"/>
      <c r="E32" s="52"/>
      <c r="F32" s="52"/>
      <c r="G32" s="52"/>
      <c r="H32" s="52"/>
      <c r="I32" s="53">
        <f>I34+I35+I36+I37</f>
        <v>40003307.950000003</v>
      </c>
      <c r="J32" s="53">
        <f t="shared" ref="J32:M32" si="3">J34+J35+J36+J37</f>
        <v>0</v>
      </c>
      <c r="K32" s="53">
        <f t="shared" si="3"/>
        <v>40003307.950000003</v>
      </c>
      <c r="L32" s="53">
        <f t="shared" si="3"/>
        <v>10325000</v>
      </c>
      <c r="M32" s="53">
        <f t="shared" si="3"/>
        <v>2167463.16</v>
      </c>
      <c r="N32" s="52"/>
    </row>
    <row r="33" spans="1:14" s="18" customFormat="1" ht="15" customHeight="1">
      <c r="A33" s="85"/>
      <c r="B33" s="54" t="s">
        <v>34</v>
      </c>
      <c r="C33" s="55"/>
      <c r="D33" s="55"/>
      <c r="E33" s="55"/>
      <c r="F33" s="55"/>
      <c r="G33" s="55"/>
      <c r="H33" s="55"/>
      <c r="I33" s="56"/>
      <c r="J33" s="56"/>
      <c r="K33" s="56"/>
      <c r="L33" s="56"/>
      <c r="M33" s="56"/>
      <c r="N33" s="55"/>
    </row>
    <row r="34" spans="1:14" s="18" customFormat="1" ht="15" customHeight="1">
      <c r="A34" s="85"/>
      <c r="B34" s="54" t="s">
        <v>35</v>
      </c>
      <c r="C34" s="55"/>
      <c r="D34" s="55"/>
      <c r="E34" s="55"/>
      <c r="F34" s="55"/>
      <c r="G34" s="55"/>
      <c r="H34" s="55"/>
      <c r="I34" s="56">
        <f t="shared" ref="I34:M36" si="4">I28</f>
        <v>0</v>
      </c>
      <c r="J34" s="56">
        <f t="shared" si="4"/>
        <v>0</v>
      </c>
      <c r="K34" s="56">
        <f t="shared" si="4"/>
        <v>0</v>
      </c>
      <c r="L34" s="56">
        <f t="shared" si="4"/>
        <v>0</v>
      </c>
      <c r="M34" s="56">
        <f t="shared" si="4"/>
        <v>0</v>
      </c>
      <c r="N34" s="55"/>
    </row>
    <row r="35" spans="1:14" s="18" customFormat="1" ht="15" customHeight="1">
      <c r="A35" s="85"/>
      <c r="B35" s="54" t="s">
        <v>36</v>
      </c>
      <c r="C35" s="55"/>
      <c r="D35" s="55"/>
      <c r="E35" s="55"/>
      <c r="F35" s="55"/>
      <c r="G35" s="55"/>
      <c r="H35" s="55"/>
      <c r="I35" s="56">
        <f t="shared" si="4"/>
        <v>0</v>
      </c>
      <c r="J35" s="56">
        <f t="shared" si="4"/>
        <v>0</v>
      </c>
      <c r="K35" s="56">
        <f t="shared" si="4"/>
        <v>0</v>
      </c>
      <c r="L35" s="56">
        <f t="shared" si="4"/>
        <v>0</v>
      </c>
      <c r="M35" s="56">
        <f t="shared" si="4"/>
        <v>0</v>
      </c>
      <c r="N35" s="55"/>
    </row>
    <row r="36" spans="1:14" s="18" customFormat="1" ht="15" customHeight="1">
      <c r="A36" s="85"/>
      <c r="B36" s="57" t="s">
        <v>37</v>
      </c>
      <c r="C36" s="55"/>
      <c r="D36" s="55"/>
      <c r="E36" s="55"/>
      <c r="F36" s="55"/>
      <c r="G36" s="55"/>
      <c r="H36" s="55"/>
      <c r="I36" s="56">
        <f t="shared" si="4"/>
        <v>40003307.950000003</v>
      </c>
      <c r="J36" s="56">
        <f t="shared" si="4"/>
        <v>0</v>
      </c>
      <c r="K36" s="56">
        <f t="shared" si="4"/>
        <v>40003307.950000003</v>
      </c>
      <c r="L36" s="56">
        <f t="shared" si="4"/>
        <v>10325000</v>
      </c>
      <c r="M36" s="56">
        <f t="shared" si="4"/>
        <v>2167463.16</v>
      </c>
      <c r="N36" s="55"/>
    </row>
    <row r="37" spans="1:14" s="18" customFormat="1" ht="15" customHeight="1">
      <c r="A37" s="85"/>
      <c r="B37" s="54" t="s">
        <v>38</v>
      </c>
      <c r="C37" s="55"/>
      <c r="D37" s="55"/>
      <c r="E37" s="55"/>
      <c r="F37" s="55"/>
      <c r="G37" s="55"/>
      <c r="H37" s="55"/>
      <c r="I37" s="56">
        <f>I31</f>
        <v>0</v>
      </c>
      <c r="J37" s="56">
        <f t="shared" ref="J37:M37" si="5">J31</f>
        <v>0</v>
      </c>
      <c r="K37" s="56">
        <f t="shared" si="5"/>
        <v>0</v>
      </c>
      <c r="L37" s="56">
        <f t="shared" si="5"/>
        <v>0</v>
      </c>
      <c r="M37" s="56">
        <f t="shared" si="5"/>
        <v>0</v>
      </c>
      <c r="N37" s="55"/>
    </row>
    <row r="38" spans="1:14" s="18" customFormat="1" ht="42" customHeight="1">
      <c r="A38" s="28"/>
      <c r="B38" s="59" t="s">
        <v>15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</row>
    <row r="39" spans="1:14" s="18" customFormat="1" ht="57.75" customHeight="1">
      <c r="A39" s="85"/>
      <c r="B39" s="30" t="s">
        <v>31</v>
      </c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1"/>
    </row>
    <row r="40" spans="1:14" s="18" customFormat="1" ht="66" customHeight="1">
      <c r="A40" s="85"/>
      <c r="B40" s="61" t="s">
        <v>42</v>
      </c>
      <c r="C40" s="32"/>
      <c r="D40" s="34"/>
      <c r="E40" s="35"/>
      <c r="F40" s="35"/>
      <c r="G40" s="35"/>
      <c r="H40" s="35"/>
      <c r="I40" s="35"/>
      <c r="J40" s="35"/>
      <c r="K40" s="35"/>
      <c r="L40" s="35"/>
      <c r="M40" s="35"/>
      <c r="N40" s="32"/>
    </row>
    <row r="41" spans="1:14" s="18" customFormat="1" ht="39" customHeight="1">
      <c r="A41" s="85"/>
      <c r="B41" s="36" t="s">
        <v>32</v>
      </c>
      <c r="C41" s="31"/>
      <c r="D41" s="34"/>
      <c r="E41" s="37"/>
      <c r="F41" s="37"/>
      <c r="G41" s="37"/>
      <c r="H41" s="37"/>
      <c r="I41" s="37"/>
      <c r="J41" s="37"/>
      <c r="K41" s="37"/>
      <c r="L41" s="37"/>
      <c r="M41" s="37"/>
      <c r="N41" s="31"/>
    </row>
    <row r="42" spans="1:14" s="18" customFormat="1" ht="101.25" customHeight="1">
      <c r="A42" s="85"/>
      <c r="B42" s="38" t="s">
        <v>43</v>
      </c>
      <c r="C42" s="62" t="s">
        <v>45</v>
      </c>
      <c r="D42" s="34" t="s">
        <v>33</v>
      </c>
      <c r="E42" s="39">
        <f>F42/5.7</f>
        <v>0</v>
      </c>
      <c r="F42" s="40">
        <v>0</v>
      </c>
      <c r="G42" s="39">
        <f>H42/5.7</f>
        <v>0</v>
      </c>
      <c r="H42" s="40">
        <v>0</v>
      </c>
      <c r="I42" s="40">
        <f>K42</f>
        <v>1907009.8</v>
      </c>
      <c r="J42" s="40">
        <v>0</v>
      </c>
      <c r="K42" s="40">
        <f>K44+K45+K46+K47</f>
        <v>1907009.8</v>
      </c>
      <c r="L42" s="40">
        <f t="shared" ref="L42:M42" si="6">L44+L45+L46+L47</f>
        <v>1907009.8</v>
      </c>
      <c r="M42" s="40">
        <f t="shared" si="6"/>
        <v>1907009.8</v>
      </c>
      <c r="N42" s="62" t="s">
        <v>53</v>
      </c>
    </row>
    <row r="43" spans="1:14" s="18" customFormat="1" ht="15" customHeight="1">
      <c r="A43" s="85"/>
      <c r="B43" s="41" t="s">
        <v>34</v>
      </c>
      <c r="C43" s="42"/>
      <c r="D43" s="43"/>
      <c r="E43" s="32"/>
      <c r="F43" s="32"/>
      <c r="G43" s="32"/>
      <c r="H43" s="32"/>
      <c r="I43" s="32"/>
      <c r="J43" s="32"/>
      <c r="K43" s="32"/>
      <c r="L43" s="32"/>
      <c r="M43" s="32"/>
      <c r="N43" s="31"/>
    </row>
    <row r="44" spans="1:14" s="18" customFormat="1" ht="15" customHeight="1">
      <c r="A44" s="85"/>
      <c r="B44" s="41" t="s">
        <v>35</v>
      </c>
      <c r="C44" s="42"/>
      <c r="D44" s="43"/>
      <c r="E44" s="32"/>
      <c r="F44" s="32"/>
      <c r="G44" s="32"/>
      <c r="H44" s="32"/>
      <c r="I44" s="32"/>
      <c r="J44" s="32"/>
      <c r="K44" s="32"/>
      <c r="L44" s="32"/>
      <c r="M44" s="32"/>
      <c r="N44" s="31"/>
    </row>
    <row r="45" spans="1:14" s="18" customFormat="1" ht="15" customHeight="1">
      <c r="A45" s="85"/>
      <c r="B45" s="41" t="s">
        <v>36</v>
      </c>
      <c r="C45" s="42"/>
      <c r="D45" s="43"/>
      <c r="E45" s="32"/>
      <c r="F45" s="32"/>
      <c r="G45" s="32"/>
      <c r="H45" s="32"/>
      <c r="I45" s="32"/>
      <c r="J45" s="32"/>
      <c r="K45" s="32"/>
      <c r="L45" s="32"/>
      <c r="M45" s="32"/>
      <c r="N45" s="31"/>
    </row>
    <row r="46" spans="1:14" s="18" customFormat="1" ht="15" customHeight="1">
      <c r="A46" s="85"/>
      <c r="B46" s="44" t="s">
        <v>37</v>
      </c>
      <c r="C46" s="42"/>
      <c r="D46" s="43"/>
      <c r="E46" s="32"/>
      <c r="F46" s="32"/>
      <c r="G46" s="32"/>
      <c r="H46" s="32"/>
      <c r="I46" s="45">
        <f>K46</f>
        <v>1907009.8</v>
      </c>
      <c r="J46" s="45">
        <f t="shared" ref="J46" si="7">J42</f>
        <v>0</v>
      </c>
      <c r="K46" s="45">
        <v>1907009.8</v>
      </c>
      <c r="L46" s="45">
        <v>1907009.8</v>
      </c>
      <c r="M46" s="45">
        <v>1907009.8</v>
      </c>
      <c r="N46" s="31"/>
    </row>
    <row r="47" spans="1:14" s="18" customFormat="1" ht="15" customHeight="1">
      <c r="A47" s="85"/>
      <c r="B47" s="41" t="s">
        <v>38</v>
      </c>
      <c r="C47" s="35"/>
      <c r="D47" s="35"/>
      <c r="E47" s="46"/>
      <c r="F47" s="37"/>
      <c r="G47" s="46"/>
      <c r="H47" s="37"/>
      <c r="I47" s="46"/>
      <c r="J47" s="46"/>
      <c r="K47" s="37"/>
      <c r="L47" s="46"/>
      <c r="M47" s="46"/>
      <c r="N47" s="31"/>
    </row>
    <row r="48" spans="1:14" s="18" customFormat="1" ht="139.5" customHeight="1">
      <c r="A48" s="85"/>
      <c r="B48" s="38" t="s">
        <v>46</v>
      </c>
      <c r="C48" s="30" t="s">
        <v>44</v>
      </c>
      <c r="D48" s="34" t="s">
        <v>33</v>
      </c>
      <c r="E48" s="39">
        <f>F48/5.7</f>
        <v>0</v>
      </c>
      <c r="F48" s="40">
        <v>0</v>
      </c>
      <c r="G48" s="39">
        <f>H48/5.7</f>
        <v>0</v>
      </c>
      <c r="H48" s="40">
        <v>0</v>
      </c>
      <c r="I48" s="40">
        <f>K48</f>
        <v>1918906.36</v>
      </c>
      <c r="J48" s="40">
        <v>0</v>
      </c>
      <c r="K48" s="40">
        <f>K50+K51+K52+K53</f>
        <v>1918906.36</v>
      </c>
      <c r="L48" s="40">
        <f t="shared" ref="L48:M48" si="8">L50+L51+L52+L53</f>
        <v>1918906.36</v>
      </c>
      <c r="M48" s="40">
        <f t="shared" si="8"/>
        <v>1906310.83</v>
      </c>
      <c r="N48" s="42" t="s">
        <v>54</v>
      </c>
    </row>
    <row r="49" spans="1:14" s="18" customFormat="1" ht="15" customHeight="1">
      <c r="A49" s="85"/>
      <c r="B49" s="41" t="s">
        <v>34</v>
      </c>
      <c r="C49" s="35"/>
      <c r="D49" s="43"/>
      <c r="E49" s="32"/>
      <c r="F49" s="32"/>
      <c r="G49" s="32"/>
      <c r="H49" s="32"/>
      <c r="I49" s="32"/>
      <c r="J49" s="32"/>
      <c r="K49" s="32"/>
      <c r="L49" s="32"/>
      <c r="M49" s="32"/>
      <c r="N49" s="31"/>
    </row>
    <row r="50" spans="1:14" s="18" customFormat="1" ht="15" customHeight="1">
      <c r="A50" s="85"/>
      <c r="B50" s="41" t="s">
        <v>35</v>
      </c>
      <c r="C50" s="35"/>
      <c r="D50" s="43"/>
      <c r="E50" s="32"/>
      <c r="F50" s="32"/>
      <c r="G50" s="32"/>
      <c r="H50" s="32"/>
      <c r="I50" s="32"/>
      <c r="J50" s="32"/>
      <c r="K50" s="32"/>
      <c r="L50" s="32"/>
      <c r="M50" s="32"/>
      <c r="N50" s="31"/>
    </row>
    <row r="51" spans="1:14" s="18" customFormat="1" ht="15" customHeight="1">
      <c r="A51" s="85"/>
      <c r="B51" s="41" t="s">
        <v>36</v>
      </c>
      <c r="C51" s="35"/>
      <c r="D51" s="43"/>
      <c r="E51" s="32"/>
      <c r="F51" s="32"/>
      <c r="G51" s="32"/>
      <c r="H51" s="32"/>
      <c r="I51" s="58">
        <f>K51</f>
        <v>0</v>
      </c>
      <c r="J51" s="58"/>
      <c r="K51" s="58">
        <v>0</v>
      </c>
      <c r="L51" s="32"/>
      <c r="M51" s="32"/>
      <c r="N51" s="31"/>
    </row>
    <row r="52" spans="1:14" s="18" customFormat="1" ht="15" customHeight="1">
      <c r="A52" s="85"/>
      <c r="B52" s="44" t="s">
        <v>37</v>
      </c>
      <c r="C52" s="35"/>
      <c r="D52" s="43"/>
      <c r="E52" s="32"/>
      <c r="F52" s="32"/>
      <c r="G52" s="32"/>
      <c r="H52" s="32"/>
      <c r="I52" s="45">
        <f>K52</f>
        <v>1918906.36</v>
      </c>
      <c r="J52" s="45">
        <f t="shared" ref="J52" si="9">J48</f>
        <v>0</v>
      </c>
      <c r="K52" s="45">
        <v>1918906.36</v>
      </c>
      <c r="L52" s="45">
        <v>1918906.36</v>
      </c>
      <c r="M52" s="45">
        <v>1906310.83</v>
      </c>
      <c r="N52" s="31"/>
    </row>
    <row r="53" spans="1:14" s="18" customFormat="1" ht="15" customHeight="1">
      <c r="A53" s="85"/>
      <c r="B53" s="41" t="s">
        <v>38</v>
      </c>
      <c r="C53" s="35"/>
      <c r="D53" s="35"/>
      <c r="E53" s="46"/>
      <c r="F53" s="37"/>
      <c r="G53" s="46"/>
      <c r="H53" s="37"/>
      <c r="I53" s="46"/>
      <c r="J53" s="46"/>
      <c r="K53" s="37"/>
      <c r="L53" s="46"/>
      <c r="M53" s="46"/>
      <c r="N53" s="31"/>
    </row>
    <row r="54" spans="1:14" s="18" customFormat="1" ht="15" customHeight="1">
      <c r="A54" s="85"/>
      <c r="B54" s="47" t="s">
        <v>39</v>
      </c>
      <c r="C54" s="48"/>
      <c r="D54" s="48"/>
      <c r="E54" s="49">
        <f>E42</f>
        <v>0</v>
      </c>
      <c r="F54" s="50">
        <f>F42</f>
        <v>0</v>
      </c>
      <c r="G54" s="50">
        <f>G42</f>
        <v>0</v>
      </c>
      <c r="H54" s="50">
        <f>H42</f>
        <v>0</v>
      </c>
      <c r="I54" s="50">
        <f t="shared" ref="I54:J54" si="10">I56+I57+I58+I59</f>
        <v>3825916.16</v>
      </c>
      <c r="J54" s="50">
        <f t="shared" si="10"/>
        <v>0</v>
      </c>
      <c r="K54" s="50">
        <f>K56+K57+K58+K59</f>
        <v>3825916.16</v>
      </c>
      <c r="L54" s="50">
        <f t="shared" ref="L54:M54" si="11">L56+L57+L58+L59</f>
        <v>3825916.16</v>
      </c>
      <c r="M54" s="50">
        <f t="shared" si="11"/>
        <v>3813320.63</v>
      </c>
      <c r="N54" s="63"/>
    </row>
    <row r="55" spans="1:14" s="18" customFormat="1" ht="15" customHeight="1">
      <c r="A55" s="85"/>
      <c r="B55" s="41" t="s">
        <v>34</v>
      </c>
      <c r="C55" s="35"/>
      <c r="D55" s="35"/>
      <c r="E55" s="46"/>
      <c r="F55" s="37"/>
      <c r="G55" s="46"/>
      <c r="H55" s="37"/>
      <c r="I55" s="46"/>
      <c r="J55" s="46"/>
      <c r="K55" s="37"/>
      <c r="L55" s="37"/>
      <c r="M55" s="37"/>
      <c r="N55" s="31"/>
    </row>
    <row r="56" spans="1:14" s="18" customFormat="1" ht="15" customHeight="1">
      <c r="A56" s="85"/>
      <c r="B56" s="41" t="s">
        <v>35</v>
      </c>
      <c r="C56" s="35"/>
      <c r="D56" s="35"/>
      <c r="E56" s="46"/>
      <c r="F56" s="37"/>
      <c r="G56" s="46"/>
      <c r="H56" s="37"/>
      <c r="I56" s="46"/>
      <c r="J56" s="46"/>
      <c r="K56" s="37"/>
      <c r="L56" s="37"/>
      <c r="M56" s="37"/>
      <c r="N56" s="31"/>
    </row>
    <row r="57" spans="1:14" s="18" customFormat="1" ht="15" customHeight="1">
      <c r="A57" s="85"/>
      <c r="B57" s="41" t="s">
        <v>36</v>
      </c>
      <c r="C57" s="35"/>
      <c r="D57" s="35"/>
      <c r="E57" s="46"/>
      <c r="F57" s="37"/>
      <c r="G57" s="46"/>
      <c r="H57" s="37"/>
      <c r="I57" s="58">
        <f>K57</f>
        <v>0</v>
      </c>
      <c r="J57" s="46"/>
      <c r="K57" s="37">
        <f>K51+K45</f>
        <v>0</v>
      </c>
      <c r="L57" s="37">
        <f t="shared" ref="L57:M57" si="12">L51+L45</f>
        <v>0</v>
      </c>
      <c r="M57" s="37">
        <f t="shared" si="12"/>
        <v>0</v>
      </c>
      <c r="N57" s="31"/>
    </row>
    <row r="58" spans="1:14" s="18" customFormat="1" ht="15" customHeight="1">
      <c r="A58" s="85"/>
      <c r="B58" s="44" t="s">
        <v>37</v>
      </c>
      <c r="C58" s="35"/>
      <c r="D58" s="35"/>
      <c r="E58" s="46"/>
      <c r="F58" s="37"/>
      <c r="G58" s="46"/>
      <c r="H58" s="37"/>
      <c r="I58" s="45">
        <f>K58</f>
        <v>3825916.16</v>
      </c>
      <c r="J58" s="37"/>
      <c r="K58" s="37">
        <f>K52+K46</f>
        <v>3825916.16</v>
      </c>
      <c r="L58" s="37">
        <f t="shared" ref="L58:M58" si="13">L52+L46</f>
        <v>3825916.16</v>
      </c>
      <c r="M58" s="37">
        <f t="shared" si="13"/>
        <v>3813320.63</v>
      </c>
      <c r="N58" s="31"/>
    </row>
    <row r="59" spans="1:14" s="18" customFormat="1" ht="15" customHeight="1">
      <c r="A59" s="85"/>
      <c r="B59" s="41" t="s">
        <v>38</v>
      </c>
      <c r="C59" s="35"/>
      <c r="D59" s="35"/>
      <c r="E59" s="46"/>
      <c r="F59" s="37"/>
      <c r="G59" s="46"/>
      <c r="H59" s="37"/>
      <c r="I59" s="46"/>
      <c r="J59" s="46"/>
      <c r="K59" s="37"/>
      <c r="L59" s="46"/>
      <c r="M59" s="46"/>
      <c r="N59" s="31"/>
    </row>
    <row r="60" spans="1:14" s="18" customFormat="1" ht="15" customHeight="1">
      <c r="A60" s="84"/>
      <c r="B60" s="79" t="s">
        <v>10</v>
      </c>
      <c r="C60" s="80"/>
      <c r="D60" s="80"/>
      <c r="E60" s="80"/>
      <c r="F60" s="80"/>
      <c r="G60" s="80"/>
      <c r="H60" s="80"/>
      <c r="I60" s="81">
        <f>I62+I63+I64+I65</f>
        <v>3825916.16</v>
      </c>
      <c r="J60" s="81">
        <f t="shared" ref="J60:M60" si="14">J62+J63+J64+J65</f>
        <v>0</v>
      </c>
      <c r="K60" s="81">
        <f t="shared" si="14"/>
        <v>3825916.16</v>
      </c>
      <c r="L60" s="81">
        <f t="shared" si="14"/>
        <v>3825916.16</v>
      </c>
      <c r="M60" s="81">
        <f t="shared" si="14"/>
        <v>3813320.63</v>
      </c>
      <c r="N60" s="80"/>
    </row>
    <row r="61" spans="1:14" s="18" customFormat="1" ht="15" customHeight="1">
      <c r="A61" s="85"/>
      <c r="B61" s="54" t="s">
        <v>34</v>
      </c>
      <c r="C61" s="55"/>
      <c r="D61" s="55"/>
      <c r="E61" s="55"/>
      <c r="F61" s="55"/>
      <c r="G61" s="55"/>
      <c r="H61" s="55"/>
      <c r="I61" s="56"/>
      <c r="J61" s="56"/>
      <c r="K61" s="56"/>
      <c r="L61" s="56"/>
      <c r="M61" s="56"/>
      <c r="N61" s="55"/>
    </row>
    <row r="62" spans="1:14" s="18" customFormat="1" ht="15" customHeight="1">
      <c r="A62" s="85"/>
      <c r="B62" s="54" t="s">
        <v>35</v>
      </c>
      <c r="C62" s="55"/>
      <c r="D62" s="55"/>
      <c r="E62" s="55"/>
      <c r="F62" s="55"/>
      <c r="G62" s="55"/>
      <c r="H62" s="55"/>
      <c r="I62" s="56">
        <f t="shared" ref="I62:M64" si="15">I56</f>
        <v>0</v>
      </c>
      <c r="J62" s="56">
        <f t="shared" si="15"/>
        <v>0</v>
      </c>
      <c r="K62" s="56">
        <f t="shared" si="15"/>
        <v>0</v>
      </c>
      <c r="L62" s="56">
        <f t="shared" si="15"/>
        <v>0</v>
      </c>
      <c r="M62" s="56">
        <f t="shared" si="15"/>
        <v>0</v>
      </c>
      <c r="N62" s="55"/>
    </row>
    <row r="63" spans="1:14" s="18" customFormat="1" ht="15" customHeight="1">
      <c r="A63" s="85"/>
      <c r="B63" s="54" t="s">
        <v>36</v>
      </c>
      <c r="C63" s="55"/>
      <c r="D63" s="55"/>
      <c r="E63" s="55"/>
      <c r="F63" s="55"/>
      <c r="G63" s="55"/>
      <c r="H63" s="55"/>
      <c r="I63" s="56">
        <f t="shared" si="15"/>
        <v>0</v>
      </c>
      <c r="J63" s="56">
        <f t="shared" si="15"/>
        <v>0</v>
      </c>
      <c r="K63" s="56">
        <f t="shared" si="15"/>
        <v>0</v>
      </c>
      <c r="L63" s="56">
        <f t="shared" si="15"/>
        <v>0</v>
      </c>
      <c r="M63" s="56">
        <f t="shared" si="15"/>
        <v>0</v>
      </c>
      <c r="N63" s="55"/>
    </row>
    <row r="64" spans="1:14" s="18" customFormat="1" ht="15" customHeight="1">
      <c r="A64" s="85"/>
      <c r="B64" s="57" t="s">
        <v>37</v>
      </c>
      <c r="C64" s="55"/>
      <c r="D64" s="55"/>
      <c r="E64" s="55"/>
      <c r="F64" s="55"/>
      <c r="G64" s="55"/>
      <c r="H64" s="55"/>
      <c r="I64" s="56">
        <f t="shared" si="15"/>
        <v>3825916.16</v>
      </c>
      <c r="J64" s="56">
        <f t="shared" si="15"/>
        <v>0</v>
      </c>
      <c r="K64" s="56">
        <f t="shared" si="15"/>
        <v>3825916.16</v>
      </c>
      <c r="L64" s="56">
        <f t="shared" si="15"/>
        <v>3825916.16</v>
      </c>
      <c r="M64" s="56">
        <f t="shared" si="15"/>
        <v>3813320.63</v>
      </c>
      <c r="N64" s="55"/>
    </row>
    <row r="65" spans="1:14" s="18" customFormat="1" ht="15" customHeight="1">
      <c r="A65" s="85"/>
      <c r="B65" s="54" t="s">
        <v>38</v>
      </c>
      <c r="C65" s="55"/>
      <c r="D65" s="55"/>
      <c r="E65" s="55"/>
      <c r="F65" s="55"/>
      <c r="G65" s="55"/>
      <c r="H65" s="55"/>
      <c r="I65" s="56">
        <f>I59</f>
        <v>0</v>
      </c>
      <c r="J65" s="56">
        <f t="shared" ref="J65:M65" si="16">J59</f>
        <v>0</v>
      </c>
      <c r="K65" s="56">
        <f t="shared" si="16"/>
        <v>0</v>
      </c>
      <c r="L65" s="56">
        <f t="shared" si="16"/>
        <v>0</v>
      </c>
      <c r="M65" s="56">
        <f t="shared" si="16"/>
        <v>0</v>
      </c>
      <c r="N65" s="55"/>
    </row>
    <row r="66" spans="1:14" s="18" customFormat="1" ht="52.5" customHeight="1">
      <c r="A66" s="64"/>
      <c r="B66" s="65" t="s">
        <v>31</v>
      </c>
      <c r="C66" s="66"/>
      <c r="D66" s="66"/>
      <c r="E66" s="66"/>
      <c r="F66" s="66"/>
      <c r="G66" s="66"/>
      <c r="H66" s="66"/>
      <c r="I66" s="67">
        <f>I68+I69+I70+I71</f>
        <v>43829224.109999999</v>
      </c>
      <c r="J66" s="67">
        <f t="shared" ref="J66:M66" si="17">J68+J69+J70+J71</f>
        <v>0</v>
      </c>
      <c r="K66" s="67">
        <f t="shared" si="17"/>
        <v>43829224.109999999</v>
      </c>
      <c r="L66" s="67">
        <f t="shared" si="17"/>
        <v>14150916.16</v>
      </c>
      <c r="M66" s="67">
        <f t="shared" si="17"/>
        <v>5980783.79</v>
      </c>
      <c r="N66" s="66"/>
    </row>
    <row r="67" spans="1:14" s="18" customFormat="1" ht="15" customHeight="1">
      <c r="A67" s="64"/>
      <c r="B67" s="68" t="s">
        <v>34</v>
      </c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</row>
    <row r="68" spans="1:14" s="18" customFormat="1" ht="15" customHeight="1">
      <c r="A68" s="64"/>
      <c r="B68" s="68" t="s">
        <v>35</v>
      </c>
      <c r="C68" s="66"/>
      <c r="D68" s="66"/>
      <c r="E68" s="66"/>
      <c r="F68" s="66"/>
      <c r="G68" s="66"/>
      <c r="H68" s="66"/>
      <c r="I68" s="69">
        <f>I34+I62</f>
        <v>0</v>
      </c>
      <c r="J68" s="69">
        <f t="shared" ref="J68:M68" si="18">J34+J62</f>
        <v>0</v>
      </c>
      <c r="K68" s="69">
        <f t="shared" si="18"/>
        <v>0</v>
      </c>
      <c r="L68" s="69">
        <f t="shared" si="18"/>
        <v>0</v>
      </c>
      <c r="M68" s="69">
        <f t="shared" si="18"/>
        <v>0</v>
      </c>
      <c r="N68" s="66"/>
    </row>
    <row r="69" spans="1:14" s="18" customFormat="1" ht="15" customHeight="1">
      <c r="A69" s="64"/>
      <c r="B69" s="68" t="s">
        <v>36</v>
      </c>
      <c r="C69" s="66"/>
      <c r="D69" s="66"/>
      <c r="E69" s="66"/>
      <c r="F69" s="66"/>
      <c r="G69" s="66"/>
      <c r="H69" s="66"/>
      <c r="I69" s="69">
        <f t="shared" ref="I69:M71" si="19">I35+I63</f>
        <v>0</v>
      </c>
      <c r="J69" s="69">
        <f t="shared" si="19"/>
        <v>0</v>
      </c>
      <c r="K69" s="69">
        <f t="shared" si="19"/>
        <v>0</v>
      </c>
      <c r="L69" s="69">
        <f t="shared" si="19"/>
        <v>0</v>
      </c>
      <c r="M69" s="69">
        <f t="shared" si="19"/>
        <v>0</v>
      </c>
      <c r="N69" s="66"/>
    </row>
    <row r="70" spans="1:14" s="18" customFormat="1" ht="15" customHeight="1">
      <c r="A70" s="64"/>
      <c r="B70" s="70" t="s">
        <v>37</v>
      </c>
      <c r="C70" s="66"/>
      <c r="D70" s="66"/>
      <c r="E70" s="66"/>
      <c r="F70" s="66"/>
      <c r="G70" s="66"/>
      <c r="H70" s="66"/>
      <c r="I70" s="69">
        <f t="shared" si="19"/>
        <v>43829224.109999999</v>
      </c>
      <c r="J70" s="69">
        <f t="shared" si="19"/>
        <v>0</v>
      </c>
      <c r="K70" s="69">
        <f t="shared" si="19"/>
        <v>43829224.109999999</v>
      </c>
      <c r="L70" s="69">
        <f t="shared" si="19"/>
        <v>14150916.16</v>
      </c>
      <c r="M70" s="69">
        <f t="shared" si="19"/>
        <v>5980783.79</v>
      </c>
      <c r="N70" s="66"/>
    </row>
    <row r="71" spans="1:14" s="18" customFormat="1" ht="15" customHeight="1" thickBot="1">
      <c r="A71" s="64"/>
      <c r="B71" s="71" t="s">
        <v>38</v>
      </c>
      <c r="C71" s="72"/>
      <c r="D71" s="72"/>
      <c r="E71" s="72"/>
      <c r="F71" s="72"/>
      <c r="G71" s="72"/>
      <c r="H71" s="72"/>
      <c r="I71" s="69">
        <f t="shared" si="19"/>
        <v>0</v>
      </c>
      <c r="J71" s="69">
        <f t="shared" si="19"/>
        <v>0</v>
      </c>
      <c r="K71" s="69">
        <f t="shared" si="19"/>
        <v>0</v>
      </c>
      <c r="L71" s="69">
        <f t="shared" si="19"/>
        <v>0</v>
      </c>
      <c r="M71" s="69">
        <f t="shared" si="19"/>
        <v>0</v>
      </c>
      <c r="N71" s="72"/>
    </row>
    <row r="72" spans="1:14" s="18" customFormat="1" ht="15" customHeight="1" thickBot="1">
      <c r="A72" s="64"/>
      <c r="B72" s="73" t="s">
        <v>11</v>
      </c>
      <c r="C72" s="74"/>
      <c r="D72" s="74"/>
      <c r="E72" s="74"/>
      <c r="F72" s="74"/>
      <c r="G72" s="74"/>
      <c r="H72" s="74"/>
      <c r="I72" s="75">
        <f>I74+I75+I76+I77</f>
        <v>43829224.109999999</v>
      </c>
      <c r="J72" s="75">
        <f t="shared" ref="J72:M72" si="20">J74+J75+J76+J77</f>
        <v>0</v>
      </c>
      <c r="K72" s="75">
        <f t="shared" si="20"/>
        <v>43829224.109999999</v>
      </c>
      <c r="L72" s="75">
        <f t="shared" si="20"/>
        <v>14150916.16</v>
      </c>
      <c r="M72" s="75">
        <f t="shared" si="20"/>
        <v>5980783.79</v>
      </c>
      <c r="N72" s="76"/>
    </row>
    <row r="73" spans="1:14" s="18" customFormat="1" ht="15" customHeight="1">
      <c r="A73" s="64"/>
      <c r="B73" s="77" t="s">
        <v>34</v>
      </c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</row>
    <row r="74" spans="1:14" s="18" customFormat="1" ht="15" customHeight="1">
      <c r="A74" s="64"/>
      <c r="B74" s="54" t="s">
        <v>35</v>
      </c>
      <c r="C74" s="55"/>
      <c r="D74" s="55"/>
      <c r="E74" s="55"/>
      <c r="F74" s="55"/>
      <c r="G74" s="55"/>
      <c r="H74" s="55"/>
      <c r="I74" s="56">
        <f>I68</f>
        <v>0</v>
      </c>
      <c r="J74" s="56">
        <f t="shared" ref="J74:M74" si="21">J68</f>
        <v>0</v>
      </c>
      <c r="K74" s="56">
        <f t="shared" si="21"/>
        <v>0</v>
      </c>
      <c r="L74" s="56">
        <f t="shared" si="21"/>
        <v>0</v>
      </c>
      <c r="M74" s="56">
        <f t="shared" si="21"/>
        <v>0</v>
      </c>
      <c r="N74" s="55"/>
    </row>
    <row r="75" spans="1:14" s="18" customFormat="1" ht="15" customHeight="1">
      <c r="A75" s="64"/>
      <c r="B75" s="54" t="s">
        <v>36</v>
      </c>
      <c r="C75" s="55"/>
      <c r="D75" s="55"/>
      <c r="E75" s="55"/>
      <c r="F75" s="55"/>
      <c r="G75" s="55"/>
      <c r="H75" s="55"/>
      <c r="I75" s="56">
        <f t="shared" ref="I75:M77" si="22">I69</f>
        <v>0</v>
      </c>
      <c r="J75" s="56">
        <f t="shared" si="22"/>
        <v>0</v>
      </c>
      <c r="K75" s="56">
        <f t="shared" si="22"/>
        <v>0</v>
      </c>
      <c r="L75" s="56">
        <f t="shared" si="22"/>
        <v>0</v>
      </c>
      <c r="M75" s="56">
        <f t="shared" si="22"/>
        <v>0</v>
      </c>
      <c r="N75" s="55"/>
    </row>
    <row r="76" spans="1:14" s="18" customFormat="1" ht="15" customHeight="1">
      <c r="A76" s="64"/>
      <c r="B76" s="57" t="s">
        <v>37</v>
      </c>
      <c r="C76" s="55"/>
      <c r="D76" s="55"/>
      <c r="E76" s="55"/>
      <c r="F76" s="55"/>
      <c r="G76" s="55"/>
      <c r="H76" s="55"/>
      <c r="I76" s="56">
        <f t="shared" si="22"/>
        <v>43829224.109999999</v>
      </c>
      <c r="J76" s="56">
        <f t="shared" si="22"/>
        <v>0</v>
      </c>
      <c r="K76" s="56">
        <f t="shared" si="22"/>
        <v>43829224.109999999</v>
      </c>
      <c r="L76" s="56">
        <f t="shared" si="22"/>
        <v>14150916.16</v>
      </c>
      <c r="M76" s="56">
        <f t="shared" si="22"/>
        <v>5980783.79</v>
      </c>
      <c r="N76" s="55"/>
    </row>
    <row r="77" spans="1:14" s="18" customFormat="1" ht="15" customHeight="1">
      <c r="A77" s="64"/>
      <c r="B77" s="54" t="s">
        <v>38</v>
      </c>
      <c r="C77" s="55"/>
      <c r="D77" s="55"/>
      <c r="E77" s="55"/>
      <c r="F77" s="55"/>
      <c r="G77" s="55"/>
      <c r="H77" s="55"/>
      <c r="I77" s="56">
        <f t="shared" si="22"/>
        <v>0</v>
      </c>
      <c r="J77" s="56">
        <f t="shared" si="22"/>
        <v>0</v>
      </c>
      <c r="K77" s="56">
        <f t="shared" si="22"/>
        <v>0</v>
      </c>
      <c r="L77" s="56">
        <f t="shared" si="22"/>
        <v>0</v>
      </c>
      <c r="M77" s="56">
        <f t="shared" si="22"/>
        <v>0</v>
      </c>
      <c r="N77" s="55"/>
    </row>
    <row r="78" spans="1:14" ht="22.5" customHeight="1">
      <c r="A78" s="7"/>
      <c r="B78" s="8"/>
      <c r="C78" s="8"/>
      <c r="D78" s="7"/>
      <c r="E78" s="7"/>
      <c r="F78" s="7"/>
      <c r="G78" s="7"/>
      <c r="H78" s="7"/>
      <c r="I78" s="7"/>
      <c r="J78" s="15"/>
      <c r="K78" s="15"/>
      <c r="L78" s="15"/>
      <c r="M78" s="10"/>
      <c r="N78" s="7"/>
    </row>
    <row r="79" spans="1:14" ht="15.75" customHeight="1">
      <c r="A79" s="88" t="s">
        <v>12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</row>
    <row r="80" spans="1:14" ht="15.75" customHeight="1">
      <c r="A80" s="89" t="s">
        <v>20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</row>
    <row r="81" spans="1:14" ht="15.75" customHeight="1">
      <c r="A81" s="89" t="s">
        <v>13</v>
      </c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</row>
    <row r="82" spans="1:14" ht="16.5">
      <c r="A82" s="88" t="s">
        <v>21</v>
      </c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</row>
    <row r="83" spans="1:14" ht="12" customHeight="1">
      <c r="A83" s="7"/>
      <c r="B83" s="8"/>
      <c r="C83" s="8"/>
      <c r="D83" s="7"/>
      <c r="E83" s="7"/>
      <c r="F83" s="7"/>
      <c r="G83" s="7"/>
      <c r="H83" s="7"/>
      <c r="I83" s="7"/>
      <c r="J83" s="15"/>
      <c r="L83" s="15"/>
      <c r="M83" s="10"/>
      <c r="N83" s="7"/>
    </row>
    <row r="84" spans="1:14" ht="0.75" customHeight="1"/>
    <row r="85" spans="1:14" s="1" customFormat="1" ht="51.75" customHeight="1">
      <c r="B85" s="103" t="s">
        <v>55</v>
      </c>
      <c r="C85" s="103"/>
      <c r="D85" s="103"/>
      <c r="E85" s="103"/>
      <c r="F85" s="103"/>
      <c r="H85" s="104" t="s">
        <v>56</v>
      </c>
      <c r="I85" s="104"/>
      <c r="J85" s="104"/>
      <c r="K85" s="104"/>
      <c r="L85" s="11"/>
      <c r="M85" s="11"/>
      <c r="N85" s="4"/>
    </row>
    <row r="86" spans="1:14">
      <c r="B86" s="27" t="s">
        <v>25</v>
      </c>
      <c r="M86" s="10"/>
    </row>
    <row r="87" spans="1:14">
      <c r="M87" s="10"/>
    </row>
  </sheetData>
  <mergeCells count="25">
    <mergeCell ref="G10:I10"/>
    <mergeCell ref="L12:L14"/>
    <mergeCell ref="B85:F85"/>
    <mergeCell ref="H85:K85"/>
    <mergeCell ref="K2:N2"/>
    <mergeCell ref="M3:N3"/>
    <mergeCell ref="M12:M14"/>
    <mergeCell ref="N12:N14"/>
    <mergeCell ref="M11:N11"/>
    <mergeCell ref="M4:N4"/>
    <mergeCell ref="A6:N6"/>
    <mergeCell ref="A7:N7"/>
    <mergeCell ref="A8:N8"/>
    <mergeCell ref="C12:C14"/>
    <mergeCell ref="E12:F13"/>
    <mergeCell ref="G9:I9"/>
    <mergeCell ref="A82:N82"/>
    <mergeCell ref="A79:N79"/>
    <mergeCell ref="A80:N80"/>
    <mergeCell ref="A81:N81"/>
    <mergeCell ref="A12:A14"/>
    <mergeCell ref="B12:B14"/>
    <mergeCell ref="D12:D14"/>
    <mergeCell ref="G12:H13"/>
    <mergeCell ref="I12:K13"/>
  </mergeCells>
  <printOptions horizontalCentered="1"/>
  <pageMargins left="0" right="0" top="0.78740157480314965" bottom="0.39370078740157483" header="0.51181102362204722" footer="0.51181102362204722"/>
  <pageSetup paperSize="9" scale="67" fitToHeight="5" orientation="landscape" r:id="rId1"/>
  <headerFooter differentFirst="1" alignWithMargins="0">
    <oddHeader>&amp;C&amp;"Times New Roman,обычный"&amp;P</oddHeader>
  </headerFooter>
  <rowBreaks count="3" manualBreakCount="3">
    <brk id="26" max="13" man="1"/>
    <brk id="53" max="13" man="1"/>
    <brk id="8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КАИП</vt:lpstr>
      <vt:lpstr>'9 КАИП'!Заголовки_для_печати</vt:lpstr>
      <vt:lpstr>'9 КАИП'!Область_печати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Пользователь Windows</cp:lastModifiedBy>
  <cp:lastPrinted>2019-02-28T04:47:33Z</cp:lastPrinted>
  <dcterms:created xsi:type="dcterms:W3CDTF">2015-11-07T05:25:11Z</dcterms:created>
  <dcterms:modified xsi:type="dcterms:W3CDTF">2019-02-28T04:48:18Z</dcterms:modified>
</cp:coreProperties>
</file>