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20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'2020'!$A$1:$J$30</definedName>
  </definedNames>
  <calcPr calcId="125725"/>
</workbook>
</file>

<file path=xl/calcChain.xml><?xml version="1.0" encoding="utf-8"?>
<calcChain xmlns="http://schemas.openxmlformats.org/spreadsheetml/2006/main">
  <c r="G12" i="1"/>
  <c r="H12"/>
  <c r="I12"/>
  <c r="F12"/>
  <c r="G22"/>
  <c r="F22"/>
  <c r="G20"/>
  <c r="G10" s="1"/>
  <c r="G9"/>
  <c r="H9"/>
  <c r="I9"/>
  <c r="G11"/>
  <c r="F9"/>
  <c r="F11"/>
  <c r="D17"/>
  <c r="E12"/>
  <c r="D12"/>
  <c r="E7"/>
  <c r="D7"/>
  <c r="G7" l="1"/>
  <c r="I26"/>
  <c r="I22" s="1"/>
  <c r="H26"/>
  <c r="H22" s="1"/>
  <c r="H21"/>
  <c r="H11" s="1"/>
  <c r="H20"/>
  <c r="E22"/>
  <c r="D22"/>
  <c r="H10" l="1"/>
  <c r="H7" s="1"/>
  <c r="H17"/>
  <c r="I20"/>
  <c r="I10" s="1"/>
  <c r="I21"/>
  <c r="I17" l="1"/>
  <c r="I11"/>
  <c r="I7" s="1"/>
  <c r="F20" l="1"/>
  <c r="F10" s="1"/>
  <c r="F7" s="1"/>
</calcChain>
</file>

<file path=xl/sharedStrings.xml><?xml version="1.0" encoding="utf-8"?>
<sst xmlns="http://schemas.openxmlformats.org/spreadsheetml/2006/main" count="43" uniqueCount="28">
  <si>
    <t xml:space="preserve"> рублей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</si>
  <si>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</si>
  <si>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</si>
  <si>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</si>
  <si>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Плановый период</t>
  </si>
  <si>
    <t xml:space="preserve">Примечание </t>
  </si>
  <si>
    <t>план</t>
  </si>
  <si>
    <t>факт</t>
  </si>
  <si>
    <t>Муниципальная программа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</si>
  <si>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</si>
  <si>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</si>
  <si>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</si>
  <si>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</si>
  <si>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>местный бюджет</t>
  </si>
  <si>
    <t>Подпрограмма 1</t>
  </si>
  <si>
    <t xml:space="preserve">федеральный бюджет    </t>
  </si>
  <si>
    <t xml:space="preserve">Охрана окружающей среды, воспроизводство природных ресурсов на территории ЗАТО Железногорск" </t>
  </si>
  <si>
    <t xml:space="preserve">Обращение с отходами на территории ЗАТО Железногорск 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</si>
  <si>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</si>
  <si>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2</t>
  </si>
  <si>
    <t>Охрана, защита и воспроизводство городских лесов, лесов особо охраняемых природных территорий, расположенных в границах ЗАТО Железногорск</t>
  </si>
  <si>
    <t>Подпрограмма 3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</si>
  <si>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</si>
  <si>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Приложение 8
 к Порядку принятия решений о разработке,  формировании и реализации муниципальных программ ЗАТО Железногорск</t>
  </si>
  <si>
    <t xml:space="preserve">План на год </t>
  </si>
  <si>
    <t xml:space="preserve">Руководитель  УГХ                                                                     А.Ф. Тельманова                                                                                                </t>
  </si>
  <si>
    <t>отчетный период январь - денкабрь</t>
  </si>
  <si>
    <t>Исп. Шахина И.А.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</si>
</sst>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" fontId="2" fillId="3" borderId="5">
      <alignment horizontal="right" vertical="top" shrinkToFit="1"/>
    </xf>
    <xf numFmtId="4" fontId="3" fillId="3" borderId="5">
      <alignment horizontal="right" vertical="top" shrinkToFit="1"/>
    </xf>
    <xf numFmtId="0" fontId="4" fillId="0" borderId="0"/>
    <xf numFmtId="4" fontId="5" fillId="3" borderId="5">
      <alignment horizontal="right" vertical="top" shrinkToFit="1"/>
    </xf>
    <xf numFmtId="43" fontId="6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7" fillId="0" borderId="0" xfId="0" applyFont="1"/>
    <xf numFmtId="0" fontId="1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1" fillId="2" borderId="1" xfId="5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4" fontId="1" fillId="2" borderId="1" xfId="0" applyNumberFormat="1" applyFont="1" applyFill="1" applyBorder="1" applyAlignment="1">
      <alignment horizontal="center" vertical="center"/>
    </xf>
    <xf numFmtId="0" fontId="7" fillId="0" borderId="7" xfId="0" applyFont="1" applyBorder="1"/>
    <xf numFmtId="0" fontId="1" fillId="0" borderId="2" xfId="0" applyFont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4" fontId="1" fillId="2" borderId="1" xfId="5" applyNumberFormat="1" applyFont="1" applyFill="1" applyBorder="1" applyAlignment="1" applyProtection="1">
      <alignment horizontal="center" vertical="center" wrapText="1"/>
    </xf>
    <xf numFmtId="4" fontId="7" fillId="0" borderId="4" xfId="0" applyNumberFormat="1" applyFont="1" applyBorder="1"/>
    <xf numFmtId="0" fontId="7" fillId="0" borderId="1" xfId="0" applyFont="1" applyBorder="1"/>
    <xf numFmtId="0" fontId="1" fillId="0" borderId="1" xfId="0" applyFont="1" applyBorder="1" applyAlignment="1">
      <alignment horizontal="left" vertical="center" wrapText="1"/>
    </xf>
    <xf numFmtId="4" fontId="1" fillId="0" borderId="9" xfId="0" applyNumberFormat="1" applyFont="1" applyBorder="1" applyAlignment="1" applyProtection="1">
      <alignment horizontal="center" vertical="center" wrapText="1"/>
    </xf>
    <xf numFmtId="4" fontId="10" fillId="2" borderId="5" xfId="2" applyNumberFormat="1" applyFont="1" applyFill="1" applyProtection="1">
      <alignment horizontal="right" vertical="top" shrinkToFit="1"/>
    </xf>
    <xf numFmtId="4" fontId="9" fillId="2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0" fontId="7" fillId="0" borderId="0" xfId="0" applyFont="1" applyBorder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 indent="2"/>
    </xf>
    <xf numFmtId="0" fontId="1" fillId="0" borderId="6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9" fontId="1" fillId="0" borderId="0" xfId="0" applyNumberFormat="1" applyFont="1" applyAlignment="1">
      <alignment vertical="top" wrapText="1"/>
    </xf>
    <xf numFmtId="0" fontId="1" fillId="0" borderId="0" xfId="0" applyFont="1" applyBorder="1" applyAlignment="1">
      <alignment horizontal="center" vertical="center" wrapText="1"/>
    </xf>
  </cellXfs>
  <cellStyles count="6">
    <cellStyle name="xl23" xfId="3"/>
    <cellStyle name="xl39" xfId="1"/>
    <cellStyle name="xl41" xfId="2"/>
    <cellStyle name="xl63" xfId="4"/>
    <cellStyle name="Обычный" xfId="0" builtinId="0"/>
    <cellStyle name="Финансовый" xfId="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3;&#1042;&#1045;&#1057;&#1058;&#1048;&#1062;&#1048;&#1048;/&#1055;&#1056;&#1054;&#1043;&#1056;&#1040;&#1052;&#1052;&#1053;&#1067;&#1049;%20&#1052;&#1045;&#1058;&#1054;&#1044;%20&#1060;&#1054;&#1056;&#1052;&#1048;&#1056;&#1054;&#1042;&#1040;&#1053;&#1048;&#1071;%20&#1041;&#1070;&#1044;&#1046;&#1045;&#1058;&#1040;/&#1055;&#1086;%20&#1047;&#1040;&#1058;&#1054;/&#1086;&#1090;&#1095;&#1077;&#1090;&#1099;%20&#1087;&#1086;%20&#1052;&#1055;%20&#1079;&#1072;%20&#1087;&#1086;&#1083;&#1091;&#1075;&#1086;&#1076;&#1080;&#1077;%202020/&#1041;&#1102;&#1076;&#1078;&#1077;&#1090;%20&#1047;&#1040;&#1058;&#1054;%202020-2022%20&#1074;%20&#1088;&#1072;&#1079;&#1088;&#1077;&#1079;&#1077;%20&#1087;&#1088;&#1086;&#1075;&#1088;&#1072;&#1084;&#1084;%20&#1085;&#1072;%2001.07.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юджет"/>
    </sheetNames>
    <sheetDataSet>
      <sheetData sheetId="0">
        <row r="142">
          <cell r="F142">
            <v>151709</v>
          </cell>
          <cell r="H142">
            <v>151709</v>
          </cell>
        </row>
        <row r="147">
          <cell r="H147">
            <v>12300</v>
          </cell>
        </row>
        <row r="148">
          <cell r="H148">
            <v>102200</v>
          </cell>
        </row>
        <row r="149">
          <cell r="H149">
            <v>9844048</v>
          </cell>
          <cell r="I149">
            <v>9844048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abSelected="1" view="pageBreakPreview" zoomScale="80" zoomScaleNormal="100" zoomScaleSheetLayoutView="80" workbookViewId="0">
      <selection activeCell="I11" sqref="I11"/>
    </sheetView>
  </sheetViews>
  <sheetFormatPr defaultRowHeight="15.75"/>
  <cols>
    <col min="1" max="1" width="18.28515625" style="35" customWidth="1"/>
    <col min="2" max="2" width="26.7109375" style="11" customWidth="1"/>
    <col min="3" max="3" width="19.140625" style="36" customWidth="1"/>
    <col min="4" max="9" width="16.140625" style="11" customWidth="1"/>
    <col min="10" max="10" width="14.140625" style="11" customWidth="1"/>
    <col min="11" max="11" width="9.140625" style="11"/>
    <col min="12" max="12" width="11.5703125" style="11" bestFit="1" customWidth="1"/>
    <col min="13" max="16384" width="9.140625" style="11"/>
  </cols>
  <sheetData>
    <row r="1" spans="1:13" ht="46.5" customHeight="1">
      <c r="A1" s="8"/>
      <c r="B1" s="9"/>
      <c r="C1" s="10"/>
      <c r="D1" s="9"/>
      <c r="E1" s="9"/>
      <c r="F1" s="55" t="s">
        <v>23</v>
      </c>
      <c r="G1" s="55"/>
      <c r="H1" s="55"/>
      <c r="I1" s="55"/>
      <c r="J1" s="1"/>
    </row>
    <row r="2" spans="1:13" ht="33.75" customHeight="1">
      <c r="A2" s="49" t="s">
        <v>22</v>
      </c>
      <c r="B2" s="49"/>
      <c r="C2" s="49"/>
      <c r="D2" s="49"/>
      <c r="E2" s="49"/>
      <c r="F2" s="49"/>
      <c r="G2" s="49"/>
      <c r="H2" s="49"/>
      <c r="I2" s="49"/>
      <c r="J2" s="49"/>
    </row>
    <row r="3" spans="1:13">
      <c r="A3" s="8"/>
      <c r="B3" s="9"/>
      <c r="C3" s="10"/>
      <c r="D3" s="9"/>
      <c r="E3" s="9"/>
      <c r="F3" s="9"/>
      <c r="G3" s="9"/>
      <c r="H3" s="1"/>
      <c r="I3" s="38" t="s">
        <v>0</v>
      </c>
      <c r="J3" s="38"/>
    </row>
    <row r="4" spans="1:13" ht="21.75" customHeight="1">
      <c r="A4" s="50" t="s">
        <v>1</v>
      </c>
      <c r="B4" s="39" t="s">
        <v>2</v>
      </c>
      <c r="C4" s="39" t="s">
        <v>3</v>
      </c>
      <c r="D4" s="39">
        <v>2019</v>
      </c>
      <c r="E4" s="39"/>
      <c r="F4" s="53">
        <v>2020</v>
      </c>
      <c r="G4" s="54"/>
      <c r="H4" s="39" t="s">
        <v>4</v>
      </c>
      <c r="I4" s="39"/>
      <c r="J4" s="39" t="s">
        <v>5</v>
      </c>
      <c r="L4" s="56"/>
      <c r="M4" s="56"/>
    </row>
    <row r="5" spans="1:13" ht="53.25" customHeight="1">
      <c r="A5" s="51"/>
      <c r="B5" s="39"/>
      <c r="C5" s="39"/>
      <c r="D5" s="39"/>
      <c r="E5" s="39"/>
      <c r="F5" s="41" t="s">
        <v>24</v>
      </c>
      <c r="G5" s="4" t="s">
        <v>26</v>
      </c>
      <c r="H5" s="39"/>
      <c r="I5" s="39"/>
      <c r="J5" s="39"/>
      <c r="L5" s="56"/>
      <c r="M5" s="56"/>
    </row>
    <row r="6" spans="1:13" ht="23.25" customHeight="1">
      <c r="A6" s="52"/>
      <c r="B6" s="39"/>
      <c r="C6" s="39"/>
      <c r="D6" s="5" t="s">
        <v>6</v>
      </c>
      <c r="E6" s="5" t="s">
        <v>7</v>
      </c>
      <c r="F6" s="42"/>
      <c r="G6" s="5" t="s">
        <v>7</v>
      </c>
      <c r="H6" s="5">
        <v>2021</v>
      </c>
      <c r="I6" s="5">
        <v>2022</v>
      </c>
      <c r="J6" s="39"/>
    </row>
    <row r="7" spans="1:13">
      <c r="A7" s="43" t="s">
        <v>8</v>
      </c>
      <c r="B7" s="46" t="s">
        <v>16</v>
      </c>
      <c r="C7" s="12" t="s">
        <v>9</v>
      </c>
      <c r="D7" s="13">
        <f>D9+D10+D11</f>
        <v>16814910</v>
      </c>
      <c r="E7" s="13">
        <f>E9+E10+E11</f>
        <v>15804139.93</v>
      </c>
      <c r="F7" s="13">
        <f>F9+F10+F11</f>
        <v>16655746.960000001</v>
      </c>
      <c r="G7" s="13">
        <f t="shared" ref="G7:I7" si="0">G9+G10+G11</f>
        <v>16613571.99</v>
      </c>
      <c r="H7" s="13">
        <f t="shared" si="0"/>
        <v>12782757</v>
      </c>
      <c r="I7" s="13">
        <f t="shared" si="0"/>
        <v>12782757</v>
      </c>
      <c r="J7" s="14"/>
    </row>
    <row r="8" spans="1:13">
      <c r="A8" s="43"/>
      <c r="B8" s="47"/>
      <c r="C8" s="12" t="s">
        <v>10</v>
      </c>
      <c r="D8" s="15"/>
      <c r="E8" s="15"/>
      <c r="F8" s="16"/>
      <c r="G8" s="16"/>
      <c r="H8" s="17"/>
      <c r="I8" s="17"/>
      <c r="J8" s="12"/>
    </row>
    <row r="9" spans="1:13" ht="31.5">
      <c r="A9" s="43"/>
      <c r="B9" s="47"/>
      <c r="C9" s="12" t="s">
        <v>11</v>
      </c>
      <c r="D9" s="16">
        <v>0</v>
      </c>
      <c r="E9" s="16">
        <v>0</v>
      </c>
      <c r="F9" s="18">
        <f>F14+F19+F24</f>
        <v>0</v>
      </c>
      <c r="G9" s="18">
        <f>G14+G19+G24</f>
        <v>0</v>
      </c>
      <c r="H9" s="18">
        <f>H14+H19+H24</f>
        <v>0</v>
      </c>
      <c r="I9" s="18">
        <f>I14+I19+I24</f>
        <v>0</v>
      </c>
      <c r="J9" s="19"/>
    </row>
    <row r="10" spans="1:13">
      <c r="A10" s="43"/>
      <c r="B10" s="47"/>
      <c r="C10" s="12" t="s">
        <v>12</v>
      </c>
      <c r="D10" s="20">
        <v>1722800</v>
      </c>
      <c r="E10" s="20">
        <v>1639115.73</v>
      </c>
      <c r="F10" s="18">
        <f>F15+F20+F25</f>
        <v>3077689.96</v>
      </c>
      <c r="G10" s="18">
        <f>G15+G20+G25</f>
        <v>3066747.1</v>
      </c>
      <c r="H10" s="18">
        <f>H15+H20+H25</f>
        <v>1694700</v>
      </c>
      <c r="I10" s="18">
        <f>I15+I20+I25</f>
        <v>1694700</v>
      </c>
      <c r="J10" s="21"/>
    </row>
    <row r="11" spans="1:13">
      <c r="A11" s="43"/>
      <c r="B11" s="47"/>
      <c r="C11" s="22" t="s">
        <v>13</v>
      </c>
      <c r="D11" s="23">
        <v>15092110</v>
      </c>
      <c r="E11" s="23">
        <v>14165024.199999999</v>
      </c>
      <c r="F11" s="18">
        <f>F16+F21+F26</f>
        <v>13578057</v>
      </c>
      <c r="G11" s="18">
        <f>G16+G21+G26</f>
        <v>13546824.890000001</v>
      </c>
      <c r="H11" s="18">
        <f>H16+H21+H26</f>
        <v>11088057</v>
      </c>
      <c r="I11" s="18">
        <f>I16+I21+I26</f>
        <v>11088057</v>
      </c>
      <c r="J11" s="24"/>
    </row>
    <row r="12" spans="1:13">
      <c r="A12" s="43" t="s">
        <v>14</v>
      </c>
      <c r="B12" s="46" t="s">
        <v>17</v>
      </c>
      <c r="C12" s="12" t="s">
        <v>9</v>
      </c>
      <c r="D12" s="13">
        <f>D16</f>
        <v>2300000</v>
      </c>
      <c r="E12" s="13">
        <f>E16</f>
        <v>1437465.66</v>
      </c>
      <c r="F12" s="25">
        <f>F14+F15+F16</f>
        <v>1100000</v>
      </c>
      <c r="G12" s="25">
        <f t="shared" ref="G12:I12" si="1">G14+G15+G16</f>
        <v>1096982.3999999999</v>
      </c>
      <c r="H12" s="25">
        <f t="shared" si="1"/>
        <v>1080000</v>
      </c>
      <c r="I12" s="25">
        <f t="shared" si="1"/>
        <v>1080000</v>
      </c>
      <c r="J12" s="26"/>
    </row>
    <row r="13" spans="1:13">
      <c r="A13" s="43"/>
      <c r="B13" s="47"/>
      <c r="C13" s="12" t="s">
        <v>10</v>
      </c>
      <c r="D13" s="15"/>
      <c r="E13" s="15"/>
      <c r="F13" s="16"/>
      <c r="G13" s="16"/>
      <c r="H13" s="16"/>
      <c r="I13" s="16"/>
      <c r="J13" s="27"/>
    </row>
    <row r="14" spans="1:13" ht="31.5">
      <c r="A14" s="43"/>
      <c r="B14" s="47"/>
      <c r="C14" s="12" t="s">
        <v>11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27"/>
    </row>
    <row r="15" spans="1:13">
      <c r="A15" s="43"/>
      <c r="B15" s="47"/>
      <c r="C15" s="12" t="s">
        <v>12</v>
      </c>
      <c r="D15" s="16">
        <v>0</v>
      </c>
      <c r="E15" s="16">
        <v>0</v>
      </c>
      <c r="F15" s="16">
        <v>0</v>
      </c>
      <c r="G15" s="16">
        <v>0</v>
      </c>
      <c r="H15" s="13">
        <v>0</v>
      </c>
      <c r="I15" s="13">
        <v>0</v>
      </c>
      <c r="J15" s="27"/>
    </row>
    <row r="16" spans="1:13">
      <c r="A16" s="43"/>
      <c r="B16" s="47"/>
      <c r="C16" s="28" t="s">
        <v>13</v>
      </c>
      <c r="D16" s="13">
        <v>2300000</v>
      </c>
      <c r="E16" s="13">
        <v>1437465.66</v>
      </c>
      <c r="F16" s="13">
        <v>1100000</v>
      </c>
      <c r="G16" s="29">
        <v>1096982.3999999999</v>
      </c>
      <c r="H16" s="13">
        <v>1080000</v>
      </c>
      <c r="I16" s="13">
        <v>1080000</v>
      </c>
      <c r="J16" s="27"/>
    </row>
    <row r="17" spans="1:10">
      <c r="A17" s="43" t="s">
        <v>19</v>
      </c>
      <c r="B17" s="46" t="s">
        <v>18</v>
      </c>
      <c r="C17" s="12" t="s">
        <v>9</v>
      </c>
      <c r="D17" s="20">
        <f>D19+D20+D21</f>
        <v>4917809</v>
      </c>
      <c r="E17" s="20">
        <v>4769573.3099999996</v>
      </c>
      <c r="F17" s="20">
        <v>3241698.96</v>
      </c>
      <c r="G17" s="29">
        <v>3225236.74</v>
      </c>
      <c r="H17" s="20">
        <f>H19+H20+H21</f>
        <v>1858709</v>
      </c>
      <c r="I17" s="20">
        <f t="shared" ref="I17" si="2">I19+I20+I21</f>
        <v>1858709</v>
      </c>
      <c r="J17" s="30"/>
    </row>
    <row r="18" spans="1:10">
      <c r="A18" s="43"/>
      <c r="B18" s="48"/>
      <c r="C18" s="12" t="s">
        <v>10</v>
      </c>
      <c r="D18" s="15"/>
      <c r="E18" s="15"/>
      <c r="F18" s="16"/>
      <c r="G18" s="16"/>
      <c r="H18" s="31"/>
      <c r="I18" s="31"/>
      <c r="J18" s="27"/>
    </row>
    <row r="19" spans="1:10" ht="31.5">
      <c r="A19" s="43"/>
      <c r="B19" s="48"/>
      <c r="C19" s="12" t="s">
        <v>11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27"/>
    </row>
    <row r="20" spans="1:10">
      <c r="A20" s="43"/>
      <c r="B20" s="48"/>
      <c r="C20" s="12" t="s">
        <v>12</v>
      </c>
      <c r="D20" s="18">
        <v>1722800</v>
      </c>
      <c r="E20" s="18">
        <v>1639115.73</v>
      </c>
      <c r="F20" s="20">
        <f>F17-F21</f>
        <v>3077689.96</v>
      </c>
      <c r="G20" s="20">
        <f>G17-G21</f>
        <v>3066747.1</v>
      </c>
      <c r="H20" s="20">
        <f>1592500+[1]Бюджет!$H$148</f>
        <v>1694700</v>
      </c>
      <c r="I20" s="20">
        <f>H20</f>
        <v>1694700</v>
      </c>
      <c r="J20" s="21"/>
    </row>
    <row r="21" spans="1:10">
      <c r="A21" s="43"/>
      <c r="B21" s="48"/>
      <c r="C21" s="28" t="s">
        <v>13</v>
      </c>
      <c r="D21" s="18">
        <v>3195009</v>
      </c>
      <c r="E21" s="18">
        <v>3139457</v>
      </c>
      <c r="F21" s="18">
        <v>164009</v>
      </c>
      <c r="G21" s="18">
        <v>158489.64000000001</v>
      </c>
      <c r="H21" s="18">
        <f>[1]Бюджет!$H$142+[1]Бюджет!$H$147</f>
        <v>164009</v>
      </c>
      <c r="I21" s="18">
        <f>H21</f>
        <v>164009</v>
      </c>
      <c r="J21" s="21"/>
    </row>
    <row r="22" spans="1:10" ht="24" customHeight="1">
      <c r="A22" s="43" t="s">
        <v>21</v>
      </c>
      <c r="B22" s="44" t="s">
        <v>20</v>
      </c>
      <c r="C22" s="28" t="s">
        <v>9</v>
      </c>
      <c r="D22" s="13">
        <f>D26</f>
        <v>10178363</v>
      </c>
      <c r="E22" s="13">
        <f>E26</f>
        <v>10178363</v>
      </c>
      <c r="F22" s="32">
        <f>F24+F25+F26</f>
        <v>12314048</v>
      </c>
      <c r="G22" s="32">
        <f t="shared" ref="G22:I22" si="3">G24+G25+G26</f>
        <v>12291352.85</v>
      </c>
      <c r="H22" s="32">
        <f t="shared" si="3"/>
        <v>9844048</v>
      </c>
      <c r="I22" s="32">
        <f t="shared" si="3"/>
        <v>9844048</v>
      </c>
      <c r="J22" s="27"/>
    </row>
    <row r="23" spans="1:10" ht="24" customHeight="1">
      <c r="A23" s="43"/>
      <c r="B23" s="45"/>
      <c r="C23" s="28" t="s">
        <v>10</v>
      </c>
      <c r="D23" s="15"/>
      <c r="E23" s="15"/>
      <c r="F23" s="16"/>
      <c r="G23" s="16"/>
      <c r="H23" s="31"/>
      <c r="I23" s="31"/>
      <c r="J23" s="27"/>
    </row>
    <row r="24" spans="1:10" ht="35.25" customHeight="1">
      <c r="A24" s="43"/>
      <c r="B24" s="45"/>
      <c r="C24" s="28" t="s">
        <v>15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27"/>
    </row>
    <row r="25" spans="1:10" ht="24" customHeight="1">
      <c r="A25" s="43"/>
      <c r="B25" s="45"/>
      <c r="C25" s="28" t="s">
        <v>12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27"/>
    </row>
    <row r="26" spans="1:10" ht="24" customHeight="1">
      <c r="A26" s="43"/>
      <c r="B26" s="45"/>
      <c r="C26" s="28" t="s">
        <v>13</v>
      </c>
      <c r="D26" s="13">
        <v>10178363</v>
      </c>
      <c r="E26" s="13">
        <v>10178363</v>
      </c>
      <c r="F26" s="32">
        <v>12314048</v>
      </c>
      <c r="G26" s="33">
        <v>12291352.85</v>
      </c>
      <c r="H26" s="16">
        <f>[1]Бюджет!$H$149</f>
        <v>9844048</v>
      </c>
      <c r="I26" s="16">
        <f>[1]Бюджет!$I$149</f>
        <v>9844048</v>
      </c>
      <c r="J26" s="27"/>
    </row>
    <row r="27" spans="1:10" s="34" customFormat="1">
      <c r="A27" s="6"/>
      <c r="B27" s="2"/>
      <c r="C27" s="7"/>
      <c r="D27" s="2"/>
      <c r="E27" s="3"/>
      <c r="F27" s="3"/>
      <c r="G27" s="3"/>
    </row>
    <row r="28" spans="1:10" ht="28.5" customHeight="1">
      <c r="A28" s="40" t="s">
        <v>25</v>
      </c>
      <c r="B28" s="40"/>
      <c r="C28" s="40"/>
      <c r="D28" s="40"/>
      <c r="E28" s="40"/>
      <c r="F28" s="40"/>
      <c r="G28" s="40"/>
      <c r="H28" s="9"/>
      <c r="I28" s="10"/>
      <c r="J28" s="10"/>
    </row>
    <row r="29" spans="1:10" ht="14.25" customHeight="1"/>
    <row r="30" spans="1:10">
      <c r="A30" s="40" t="s">
        <v>27</v>
      </c>
      <c r="B30" s="40"/>
      <c r="C30" s="40"/>
      <c r="D30" s="40"/>
      <c r="E30" s="37"/>
      <c r="F30" s="37"/>
      <c r="G30" s="37"/>
      <c r="H30" s="37"/>
    </row>
  </sheetData>
  <mergeCells count="24">
    <mergeCell ref="F1:I1"/>
    <mergeCell ref="L4:M4"/>
    <mergeCell ref="L5:M5"/>
    <mergeCell ref="B17:B21"/>
    <mergeCell ref="A2:J2"/>
    <mergeCell ref="A4:A6"/>
    <mergeCell ref="B4:B6"/>
    <mergeCell ref="F4:G4"/>
    <mergeCell ref="A30:D30"/>
    <mergeCell ref="I3:J3"/>
    <mergeCell ref="H4:I5"/>
    <mergeCell ref="C4:C6"/>
    <mergeCell ref="D4:E5"/>
    <mergeCell ref="J4:J6"/>
    <mergeCell ref="A28:G28"/>
    <mergeCell ref="F5:F6"/>
    <mergeCell ref="E30:H30"/>
    <mergeCell ref="A22:A26"/>
    <mergeCell ref="B22:B26"/>
    <mergeCell ref="A7:A11"/>
    <mergeCell ref="B7:B11"/>
    <mergeCell ref="A12:A16"/>
    <mergeCell ref="B12:B16"/>
    <mergeCell ref="A17:A21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79" fitToHeight="2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2021-03-23T02:47:07Z</dcterms:modified>
</cp:coreProperties>
</file>