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3250" windowHeight="12840"/>
  </bookViews>
  <sheets>
    <sheet name="Прил.7" sheetId="11" r:id="rId1"/>
  </sheets>
  <definedNames>
    <definedName name="_xlnm._FilterDatabase" localSheetId="0" hidden="1">Прил.7!$A$9:$L$15</definedName>
    <definedName name="_xlnm.Print_Titles" localSheetId="0">Прил.7!$6:$9</definedName>
    <definedName name="_xlnm.Print_Area" localSheetId="0">Прил.7!$A$1:$L$74</definedName>
  </definedNames>
  <calcPr calcId="125725" refMode="R1C1"/>
</workbook>
</file>

<file path=xl/calcChain.xml><?xml version="1.0" encoding="utf-8"?>
<calcChain xmlns="http://schemas.openxmlformats.org/spreadsheetml/2006/main">
  <c r="K40" i="11"/>
  <c r="J40"/>
  <c r="K10"/>
  <c r="K15"/>
  <c r="K13" s="1"/>
  <c r="J15"/>
  <c r="J13" s="1"/>
  <c r="K59"/>
  <c r="J59"/>
  <c r="J57" s="1"/>
  <c r="K27"/>
  <c r="J27"/>
  <c r="K24"/>
  <c r="J24"/>
  <c r="K30"/>
  <c r="J30"/>
  <c r="K18"/>
  <c r="J18"/>
  <c r="K45"/>
  <c r="J45"/>
  <c r="J35" s="1"/>
  <c r="J33" s="1"/>
  <c r="K67"/>
  <c r="J67"/>
  <c r="K60"/>
  <c r="J60"/>
  <c r="K35" l="1"/>
  <c r="K33" s="1"/>
  <c r="K43" l="1"/>
  <c r="J43"/>
  <c r="I18" l="1"/>
  <c r="H18"/>
  <c r="H48"/>
  <c r="I48"/>
  <c r="J48"/>
  <c r="H47"/>
  <c r="I47"/>
  <c r="I35" s="1"/>
  <c r="K57"/>
  <c r="I64"/>
  <c r="H64"/>
  <c r="I60"/>
  <c r="H60"/>
  <c r="H35" l="1"/>
  <c r="H43"/>
  <c r="I59"/>
  <c r="I57" s="1"/>
  <c r="H59"/>
  <c r="I33"/>
  <c r="I13"/>
  <c r="H13"/>
  <c r="H12" l="1"/>
  <c r="H10" s="1"/>
  <c r="H57"/>
  <c r="H33"/>
  <c r="I12"/>
  <c r="I10" s="1"/>
  <c r="J64" l="1"/>
  <c r="K21"/>
  <c r="J21"/>
  <c r="I43"/>
  <c r="J12" l="1"/>
  <c r="J10" s="1"/>
  <c r="I37"/>
  <c r="H37"/>
</calcChain>
</file>

<file path=xl/sharedStrings.xml><?xml version="1.0" encoding="utf-8"?>
<sst xmlns="http://schemas.openxmlformats.org/spreadsheetml/2006/main" count="237" uniqueCount="83">
  <si>
    <t>Подпрограмма 1</t>
  </si>
  <si>
    <t>Подпрограмма 2</t>
  </si>
  <si>
    <t>Подпрограмма 3</t>
  </si>
  <si>
    <t>Наименование программы, подпрограммы</t>
  </si>
  <si>
    <t>Статус (муниципальная программа, подпрограмма)</t>
  </si>
  <si>
    <t>мероприятие 1
подпрограммы 1</t>
  </si>
  <si>
    <t>мероприятие 1
подпрограммы 2</t>
  </si>
  <si>
    <t>мероприятие 3
подпрограммы 2</t>
  </si>
  <si>
    <t>мероприятие 1
подпрограммы 3</t>
  </si>
  <si>
    <t>Муниципальная
программа</t>
  </si>
  <si>
    <t>Администрация ЗАТО г. Железногорск</t>
  </si>
  <si>
    <t>факт</t>
  </si>
  <si>
    <t>план</t>
  </si>
  <si>
    <t>Примечания</t>
  </si>
  <si>
    <t>Обращение с отходами на территории ЗАТО Железногорск</t>
  </si>
  <si>
    <t>009</t>
  </si>
  <si>
    <t>0503</t>
  </si>
  <si>
    <t>Обеспечение благоприятной окружающей среды, улучшение социально-экономических условий проживания населения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</si>
  <si>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</si>
  <si>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Х</t>
  </si>
  <si>
    <t xml:space="preserve">"Охрана окружающей среды, воспроизводство природных ресурсов на территории ЗАТО Железногорск" </t>
  </si>
  <si>
    <t>мероприятие 6
подпрограммы 2</t>
  </si>
  <si>
    <t xml:space="preserve">Мероприятия по охране, защите и воспроизводству городских лесов, лесов особо охраняемых территорий, расположенных в границах ЗАТО Железногорск </t>
  </si>
  <si>
    <t>план на год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</si>
  <si>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</si>
  <si>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 xml:space="preserve">всего расходные обязательства </t>
  </si>
  <si>
    <t>0600000000</t>
  </si>
  <si>
    <t>0620000000</t>
  </si>
  <si>
    <t>0610000000</t>
  </si>
  <si>
    <t>0620075180</t>
  </si>
  <si>
    <t>06200S5550</t>
  </si>
  <si>
    <t>0630000000</t>
  </si>
  <si>
    <t>мероприятие 7
подпрограммы 2</t>
  </si>
  <si>
    <t>0630000010</t>
  </si>
  <si>
    <t>0407</t>
  </si>
  <si>
    <t xml:space="preserve">КБК </t>
  </si>
  <si>
    <t>КЦСР</t>
  </si>
  <si>
    <t>КВР</t>
  </si>
  <si>
    <t>КФСР</t>
  </si>
  <si>
    <t>КВСР</t>
  </si>
  <si>
    <t>в том числе:</t>
  </si>
  <si>
    <t>Наименование главного распорядителя бюджетных средств</t>
  </si>
  <si>
    <t>Расходы по годам, рублей</t>
  </si>
  <si>
    <t>Расходы на организацию уничтожения и предупреждения распространения клещей в местах массового отдыха населения</t>
  </si>
  <si>
    <t>0620000060</t>
  </si>
  <si>
    <t>610</t>
  </si>
  <si>
    <t>мероприятие 2
подпрограммы 1</t>
  </si>
  <si>
    <t>мероприятие 2
подпрограммы 2</t>
  </si>
  <si>
    <t>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</si>
  <si>
    <t>0610000060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</si>
  <si>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</si>
  <si>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240</t>
  </si>
  <si>
    <t>и реализации муниципальных программ ЗАТО Железногорск</t>
  </si>
  <si>
    <t>Приложение № 7</t>
  </si>
  <si>
    <t xml:space="preserve">0104 </t>
  </si>
  <si>
    <t>120</t>
  </si>
  <si>
    <t>мероприятие 2
подпрограммы 3</t>
  </si>
  <si>
    <t>Осуществление мероприятий по лесоустройству</t>
  </si>
  <si>
    <t>0630000070</t>
  </si>
  <si>
    <t>Т.В. Синкина</t>
  </si>
  <si>
    <t>мероприятие 3
подпрограммы 1</t>
  </si>
  <si>
    <t>мероприятие 3
подпрограммы 3</t>
  </si>
  <si>
    <t xml:space="preserve">Расходы на произведение специальной краевой выплаты работникам, осуществляющим деятельность по охране, защите и воспроизводству городских лесов, лесов особо охраняемых территорий, расположенных в границах ЗАТО Железногорск
</t>
  </si>
  <si>
    <t>0630000080</t>
  </si>
  <si>
    <t xml:space="preserve"> </t>
  </si>
  <si>
    <t xml:space="preserve">к Порядку принятия решений о разработке, формировании    </t>
  </si>
  <si>
    <t xml:space="preserve">Расходы  на реализацию  мнроприятий по неспецифичекой профилактике инфекций передающих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 </t>
  </si>
  <si>
    <t>Расходы на обустройство мест (площадок) накопления отходов потребления и (или) приобретение контейнерного оборудования</t>
  </si>
  <si>
    <t>06100S4630</t>
  </si>
  <si>
    <t>0605</t>
  </si>
  <si>
    <t>Расходы на ликвидацию несанкционированных свалок на территории ЗАТО Железногорск</t>
  </si>
  <si>
    <t>06100S6900</t>
  </si>
  <si>
    <t>Руководитель УГХ</t>
  </si>
  <si>
    <t>Ликвидация несанкционированных мест размещения отходов</t>
  </si>
  <si>
    <t>отчетный период январь - декабрь</t>
  </si>
  <si>
    <t>Исполнение предписаний контролирующих органов</t>
  </si>
  <si>
    <t>0620000070</t>
  </si>
  <si>
    <t>0610000100</t>
  </si>
  <si>
    <t>850</t>
  </si>
  <si>
    <t>0610000120</t>
  </si>
  <si>
    <t>Расходы на обустройство мест (площадок) накопления отходов потребления</t>
  </si>
  <si>
    <t>мероприятие 4
подпрограммы 1</t>
  </si>
  <si>
    <t>мероприятие 4
подпрограммы 2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</si>
</sst>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11"/>
      <color rgb="FFFF0000"/>
      <name val="Times New Roman"/>
      <family val="1"/>
      <charset val="204"/>
    </font>
    <font>
      <b/>
      <sz val="10"/>
      <color rgb="FF000000"/>
      <name val="Arial CYR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" fontId="6" fillId="2" borderId="2">
      <alignment horizontal="right" vertical="top" shrinkToFit="1"/>
    </xf>
    <xf numFmtId="4" fontId="7" fillId="2" borderId="2">
      <alignment horizontal="right" vertical="top" shrinkToFit="1"/>
    </xf>
    <xf numFmtId="4" fontId="6" fillId="0" borderId="2">
      <alignment horizontal="right" vertical="top" shrinkToFit="1"/>
    </xf>
    <xf numFmtId="49" fontId="8" fillId="0" borderId="2">
      <alignment horizontal="center" vertical="top" shrinkToFit="1"/>
    </xf>
    <xf numFmtId="4" fontId="10" fillId="2" borderId="2">
      <alignment horizontal="right" vertical="top" shrinkToFit="1"/>
    </xf>
    <xf numFmtId="1" fontId="8" fillId="0" borderId="2">
      <alignment horizontal="center" vertical="top" shrinkToFit="1"/>
    </xf>
    <xf numFmtId="49" fontId="8" fillId="0" borderId="2">
      <alignment horizontal="left" vertical="top" wrapText="1"/>
    </xf>
    <xf numFmtId="0" fontId="10" fillId="0" borderId="2">
      <alignment vertical="top" wrapText="1"/>
    </xf>
  </cellStyleXfs>
  <cellXfs count="86">
    <xf numFmtId="0" fontId="0" fillId="0" borderId="0" xfId="0"/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4" fontId="13" fillId="0" borderId="1" xfId="2" applyNumberFormat="1" applyFont="1" applyFill="1" applyBorder="1" applyAlignment="1" applyProtection="1">
      <alignment horizontal="center" vertical="center" shrinkToFi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4" fontId="3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1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Fill="1"/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14" fillId="0" borderId="0" xfId="0" applyFont="1" applyFill="1"/>
    <xf numFmtId="4" fontId="3" fillId="0" borderId="0" xfId="0" applyNumberFormat="1" applyFont="1" applyFill="1" applyAlignment="1">
      <alignment vertical="center"/>
    </xf>
    <xf numFmtId="4" fontId="3" fillId="0" borderId="0" xfId="0" applyNumberFormat="1" applyFont="1" applyFill="1" applyAlignment="1">
      <alignment horizontal="center" vertical="center" wrapText="1"/>
    </xf>
    <xf numFmtId="4" fontId="12" fillId="0" borderId="0" xfId="0" applyNumberFormat="1" applyFont="1" applyFill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9" fontId="12" fillId="0" borderId="1" xfId="4" applyNumberFormat="1" applyFont="1" applyFill="1" applyBorder="1" applyAlignment="1" applyProtection="1">
      <alignment horizontal="center" vertical="center" shrinkToFit="1"/>
    </xf>
    <xf numFmtId="49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7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 applyProtection="1">
      <alignment horizontal="center" vertical="center" wrapText="1"/>
    </xf>
    <xf numFmtId="4" fontId="12" fillId="0" borderId="6" xfId="0" applyNumberFormat="1" applyFont="1" applyFill="1" applyBorder="1" applyAlignment="1" applyProtection="1">
      <alignment horizontal="center" vertical="center" wrapText="1"/>
    </xf>
    <xf numFmtId="4" fontId="12" fillId="0" borderId="3" xfId="0" applyNumberFormat="1" applyFont="1" applyFill="1" applyBorder="1" applyAlignment="1" applyProtection="1">
      <alignment horizontal="center" vertical="center" wrapText="1"/>
    </xf>
    <xf numFmtId="4" fontId="12" fillId="0" borderId="1" xfId="5" applyFont="1" applyFill="1" applyBorder="1" applyAlignment="1" applyProtection="1">
      <alignment horizontal="center" vertical="center" shrinkToFit="1"/>
    </xf>
    <xf numFmtId="4" fontId="12" fillId="0" borderId="9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8" fillId="0" borderId="3" xfId="0" applyNumberFormat="1" applyFont="1" applyFill="1" applyBorder="1" applyAlignment="1" applyProtection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49" fontId="12" fillId="0" borderId="4" xfId="4" applyNumberFormat="1" applyFont="1" applyFill="1" applyBorder="1" applyAlignment="1" applyProtection="1">
      <alignment horizontal="center" vertical="center" shrinkToFit="1"/>
    </xf>
    <xf numFmtId="49" fontId="12" fillId="0" borderId="5" xfId="4" applyNumberFormat="1" applyFont="1" applyFill="1" applyBorder="1" applyAlignment="1" applyProtection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</cellXfs>
  <cellStyles count="9">
    <cellStyle name="xl26" xfId="6"/>
    <cellStyle name="xl31" xfId="4"/>
    <cellStyle name="xl32" xfId="3"/>
    <cellStyle name="xl38" xfId="7"/>
    <cellStyle name="xl39" xfId="1"/>
    <cellStyle name="xl41" xfId="2"/>
    <cellStyle name="xl60" xfId="8"/>
    <cellStyle name="xl63" xfId="5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78"/>
  <sheetViews>
    <sheetView tabSelected="1" view="pageBreakPreview" zoomScale="90" zoomScaleNormal="100" zoomScaleSheetLayoutView="90" workbookViewId="0">
      <selection activeCell="B6" sqref="B6:K74"/>
    </sheetView>
  </sheetViews>
  <sheetFormatPr defaultColWidth="9.140625" defaultRowHeight="15.75"/>
  <cols>
    <col min="1" max="1" width="16.7109375" style="9" customWidth="1"/>
    <col min="2" max="2" width="31.28515625" style="8" customWidth="1"/>
    <col min="3" max="3" width="23.42578125" style="9" customWidth="1"/>
    <col min="4" max="4" width="16.85546875" style="10" customWidth="1"/>
    <col min="5" max="5" width="6.28515625" style="10" bestFit="1" customWidth="1"/>
    <col min="6" max="6" width="7.5703125" style="10" customWidth="1"/>
    <col min="7" max="7" width="5.5703125" style="10" customWidth="1"/>
    <col min="8" max="8" width="15.42578125" style="14" customWidth="1"/>
    <col min="9" max="9" width="14.5703125" style="10" customWidth="1"/>
    <col min="10" max="10" width="19.85546875" style="10" customWidth="1"/>
    <col min="11" max="11" width="16.85546875" style="10" customWidth="1"/>
    <col min="12" max="12" width="12.7109375" style="10" customWidth="1"/>
    <col min="13" max="16384" width="9.140625" style="7"/>
  </cols>
  <sheetData>
    <row r="1" spans="1:12" ht="15" customHeight="1">
      <c r="G1" s="11"/>
      <c r="H1" s="39"/>
      <c r="I1" s="11" t="s">
        <v>53</v>
      </c>
      <c r="K1" s="12"/>
      <c r="L1" s="12"/>
    </row>
    <row r="2" spans="1:12" ht="15" customHeight="1">
      <c r="G2" s="10" t="s">
        <v>64</v>
      </c>
      <c r="H2" s="40"/>
      <c r="I2" s="13" t="s">
        <v>65</v>
      </c>
      <c r="L2" s="12"/>
    </row>
    <row r="3" spans="1:12" ht="15" customHeight="1">
      <c r="I3" s="13" t="s">
        <v>52</v>
      </c>
      <c r="L3" s="12"/>
    </row>
    <row r="4" spans="1:12" ht="15" customHeight="1">
      <c r="K4" s="12"/>
      <c r="L4" s="12"/>
    </row>
    <row r="5" spans="1:12" ht="50.45" customHeight="1">
      <c r="A5" s="83" t="s">
        <v>24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</row>
    <row r="6" spans="1:12" s="32" customFormat="1">
      <c r="A6" s="84" t="s">
        <v>4</v>
      </c>
      <c r="B6" s="85" t="s">
        <v>3</v>
      </c>
      <c r="C6" s="85" t="s">
        <v>41</v>
      </c>
      <c r="D6" s="85" t="s">
        <v>35</v>
      </c>
      <c r="E6" s="85"/>
      <c r="F6" s="85"/>
      <c r="G6" s="85"/>
      <c r="H6" s="85" t="s">
        <v>42</v>
      </c>
      <c r="I6" s="85"/>
      <c r="J6" s="85"/>
      <c r="K6" s="85"/>
      <c r="L6" s="84" t="s">
        <v>13</v>
      </c>
    </row>
    <row r="7" spans="1:12" s="32" customFormat="1" ht="18" customHeight="1">
      <c r="A7" s="84"/>
      <c r="B7" s="85"/>
      <c r="C7" s="85"/>
      <c r="D7" s="85"/>
      <c r="E7" s="85"/>
      <c r="F7" s="85"/>
      <c r="G7" s="85"/>
      <c r="H7" s="85">
        <v>2023</v>
      </c>
      <c r="I7" s="85"/>
      <c r="J7" s="85">
        <v>2024</v>
      </c>
      <c r="K7" s="85"/>
      <c r="L7" s="84"/>
    </row>
    <row r="8" spans="1:12" s="32" customFormat="1" ht="47.25">
      <c r="A8" s="84"/>
      <c r="B8" s="85"/>
      <c r="C8" s="85"/>
      <c r="D8" s="85"/>
      <c r="E8" s="85"/>
      <c r="F8" s="85"/>
      <c r="G8" s="85"/>
      <c r="H8" s="85"/>
      <c r="I8" s="85"/>
      <c r="J8" s="85" t="s">
        <v>23</v>
      </c>
      <c r="K8" s="45" t="s">
        <v>74</v>
      </c>
      <c r="L8" s="84"/>
    </row>
    <row r="9" spans="1:12" s="32" customFormat="1" ht="22.5" customHeight="1">
      <c r="A9" s="84"/>
      <c r="B9" s="85"/>
      <c r="C9" s="85"/>
      <c r="D9" s="45" t="s">
        <v>36</v>
      </c>
      <c r="E9" s="45" t="s">
        <v>39</v>
      </c>
      <c r="F9" s="45" t="s">
        <v>38</v>
      </c>
      <c r="G9" s="45" t="s">
        <v>37</v>
      </c>
      <c r="H9" s="46" t="s">
        <v>12</v>
      </c>
      <c r="I9" s="45" t="s">
        <v>11</v>
      </c>
      <c r="J9" s="85"/>
      <c r="K9" s="45" t="s">
        <v>11</v>
      </c>
      <c r="L9" s="84"/>
    </row>
    <row r="10" spans="1:12" ht="30.75" customHeight="1">
      <c r="A10" s="69" t="s">
        <v>9</v>
      </c>
      <c r="B10" s="68" t="s">
        <v>20</v>
      </c>
      <c r="C10" s="30" t="s">
        <v>25</v>
      </c>
      <c r="D10" s="47" t="s">
        <v>26</v>
      </c>
      <c r="E10" s="48" t="s">
        <v>19</v>
      </c>
      <c r="F10" s="48" t="s">
        <v>19</v>
      </c>
      <c r="G10" s="48" t="s">
        <v>19</v>
      </c>
      <c r="H10" s="49">
        <f>H12</f>
        <v>24751362.609999999</v>
      </c>
      <c r="I10" s="49">
        <f>I12</f>
        <v>22740693.09</v>
      </c>
      <c r="J10" s="50">
        <f>J12</f>
        <v>36058550.850000001</v>
      </c>
      <c r="K10" s="50">
        <f>K12</f>
        <v>30509628.960000001</v>
      </c>
      <c r="L10" s="6"/>
    </row>
    <row r="11" spans="1:12">
      <c r="A11" s="69"/>
      <c r="B11" s="68"/>
      <c r="C11" s="30" t="s">
        <v>40</v>
      </c>
      <c r="D11" s="51"/>
      <c r="E11" s="51"/>
      <c r="F11" s="51"/>
      <c r="G11" s="51"/>
      <c r="H11" s="52"/>
      <c r="I11" s="52"/>
      <c r="J11" s="52"/>
      <c r="K11" s="52"/>
      <c r="L11" s="5"/>
    </row>
    <row r="12" spans="1:12" ht="31.15" customHeight="1">
      <c r="A12" s="69"/>
      <c r="B12" s="68"/>
      <c r="C12" s="30" t="s">
        <v>10</v>
      </c>
      <c r="D12" s="47" t="s">
        <v>26</v>
      </c>
      <c r="E12" s="48" t="s">
        <v>15</v>
      </c>
      <c r="F12" s="48" t="s">
        <v>19</v>
      </c>
      <c r="G12" s="48" t="s">
        <v>19</v>
      </c>
      <c r="H12" s="49">
        <f>H15+H35+H59+H72</f>
        <v>24751362.609999999</v>
      </c>
      <c r="I12" s="49">
        <f>I15+I35+I59+I72</f>
        <v>22740693.09</v>
      </c>
      <c r="J12" s="50">
        <f>J15+J35+J59</f>
        <v>36058550.850000001</v>
      </c>
      <c r="K12" s="53">
        <v>30509628.960000001</v>
      </c>
      <c r="L12" s="5"/>
    </row>
    <row r="13" spans="1:12" ht="30">
      <c r="A13" s="70" t="s">
        <v>0</v>
      </c>
      <c r="B13" s="68" t="s">
        <v>14</v>
      </c>
      <c r="C13" s="30" t="s">
        <v>25</v>
      </c>
      <c r="D13" s="47" t="s">
        <v>28</v>
      </c>
      <c r="E13" s="48" t="s">
        <v>19</v>
      </c>
      <c r="F13" s="48" t="s">
        <v>19</v>
      </c>
      <c r="G13" s="48" t="s">
        <v>19</v>
      </c>
      <c r="H13" s="50">
        <f>H15</f>
        <v>9275309.3100000005</v>
      </c>
      <c r="I13" s="50">
        <f>I15</f>
        <v>8789025.5999999996</v>
      </c>
      <c r="J13" s="50">
        <f>J15</f>
        <v>19201812</v>
      </c>
      <c r="K13" s="50">
        <f>K15</f>
        <v>15899065.870000001</v>
      </c>
      <c r="L13" s="5"/>
    </row>
    <row r="14" spans="1:12">
      <c r="A14" s="70"/>
      <c r="B14" s="68"/>
      <c r="C14" s="30" t="s">
        <v>40</v>
      </c>
      <c r="D14" s="51"/>
      <c r="E14" s="51"/>
      <c r="F14" s="51"/>
      <c r="G14" s="51"/>
      <c r="H14" s="52"/>
      <c r="I14" s="52"/>
      <c r="J14" s="52"/>
      <c r="K14" s="52"/>
      <c r="L14" s="5"/>
    </row>
    <row r="15" spans="1:12" ht="30">
      <c r="A15" s="70"/>
      <c r="B15" s="68"/>
      <c r="C15" s="30" t="s">
        <v>10</v>
      </c>
      <c r="D15" s="47" t="s">
        <v>28</v>
      </c>
      <c r="E15" s="48" t="s">
        <v>15</v>
      </c>
      <c r="F15" s="48" t="s">
        <v>19</v>
      </c>
      <c r="G15" s="48" t="s">
        <v>19</v>
      </c>
      <c r="H15" s="50">
        <v>9275309.3100000005</v>
      </c>
      <c r="I15" s="50">
        <v>8789025.5999999996</v>
      </c>
      <c r="J15" s="50">
        <f>J20+J26+J29+J32</f>
        <v>19201812</v>
      </c>
      <c r="K15" s="50">
        <f>K20+K26+K29+K32</f>
        <v>15899065.870000001</v>
      </c>
      <c r="L15" s="5"/>
    </row>
    <row r="16" spans="1:12" hidden="1">
      <c r="A16" s="15"/>
      <c r="B16" s="54"/>
      <c r="C16" s="30"/>
      <c r="D16" s="48"/>
      <c r="E16" s="48"/>
      <c r="F16" s="48"/>
      <c r="G16" s="48"/>
      <c r="H16" s="52"/>
      <c r="I16" s="52"/>
      <c r="J16" s="52"/>
      <c r="K16" s="55"/>
      <c r="L16" s="5"/>
    </row>
    <row r="17" spans="1:12" hidden="1">
      <c r="A17" s="15"/>
      <c r="B17" s="54"/>
      <c r="C17" s="30"/>
      <c r="D17" s="48"/>
      <c r="E17" s="48"/>
      <c r="F17" s="48"/>
      <c r="G17" s="48"/>
      <c r="H17" s="52"/>
      <c r="I17" s="52"/>
      <c r="J17" s="52"/>
      <c r="K17" s="55"/>
      <c r="L17" s="5"/>
    </row>
    <row r="18" spans="1:12" ht="30" customHeight="1">
      <c r="A18" s="77" t="s">
        <v>5</v>
      </c>
      <c r="B18" s="68" t="s">
        <v>73</v>
      </c>
      <c r="C18" s="30" t="s">
        <v>25</v>
      </c>
      <c r="D18" s="47" t="s">
        <v>77</v>
      </c>
      <c r="E18" s="48" t="s">
        <v>19</v>
      </c>
      <c r="F18" s="48" t="s">
        <v>19</v>
      </c>
      <c r="G18" s="48" t="s">
        <v>19</v>
      </c>
      <c r="H18" s="50">
        <f>H20</f>
        <v>5000000</v>
      </c>
      <c r="I18" s="50">
        <f>I20</f>
        <v>5000000</v>
      </c>
      <c r="J18" s="50">
        <f>J20</f>
        <v>7004295.3700000001</v>
      </c>
      <c r="K18" s="50">
        <f>K20</f>
        <v>7004295.3700000001</v>
      </c>
      <c r="L18" s="5"/>
    </row>
    <row r="19" spans="1:12">
      <c r="A19" s="82"/>
      <c r="B19" s="68"/>
      <c r="C19" s="30" t="s">
        <v>40</v>
      </c>
      <c r="D19" s="51"/>
      <c r="E19" s="51"/>
      <c r="F19" s="51"/>
      <c r="G19" s="51"/>
      <c r="H19" s="52"/>
      <c r="I19" s="52"/>
      <c r="J19" s="52"/>
      <c r="K19" s="52"/>
      <c r="L19" s="5"/>
    </row>
    <row r="20" spans="1:12" ht="30">
      <c r="A20" s="82"/>
      <c r="B20" s="68"/>
      <c r="C20" s="30" t="s">
        <v>10</v>
      </c>
      <c r="D20" s="47" t="s">
        <v>77</v>
      </c>
      <c r="E20" s="48" t="s">
        <v>15</v>
      </c>
      <c r="F20" s="48" t="s">
        <v>16</v>
      </c>
      <c r="G20" s="51">
        <v>240</v>
      </c>
      <c r="H20" s="50">
        <v>5000000</v>
      </c>
      <c r="I20" s="50">
        <v>5000000</v>
      </c>
      <c r="J20" s="50">
        <v>7004295.3700000001</v>
      </c>
      <c r="K20" s="50">
        <v>7004295.3700000001</v>
      </c>
      <c r="L20" s="5"/>
    </row>
    <row r="21" spans="1:12" ht="26.25" hidden="1" customHeight="1">
      <c r="A21" s="77" t="s">
        <v>46</v>
      </c>
      <c r="B21" s="68" t="s">
        <v>48</v>
      </c>
      <c r="C21" s="30" t="s">
        <v>25</v>
      </c>
      <c r="D21" s="47" t="s">
        <v>49</v>
      </c>
      <c r="E21" s="48" t="s">
        <v>19</v>
      </c>
      <c r="F21" s="48" t="s">
        <v>19</v>
      </c>
      <c r="G21" s="48" t="s">
        <v>19</v>
      </c>
      <c r="H21" s="50">
        <v>80000</v>
      </c>
      <c r="I21" s="50">
        <v>80000</v>
      </c>
      <c r="J21" s="50">
        <f>J23</f>
        <v>50870</v>
      </c>
      <c r="K21" s="50">
        <f>K23</f>
        <v>0</v>
      </c>
      <c r="L21" s="2"/>
    </row>
    <row r="22" spans="1:12" hidden="1">
      <c r="A22" s="78"/>
      <c r="B22" s="68"/>
      <c r="C22" s="30" t="s">
        <v>40</v>
      </c>
      <c r="D22" s="51"/>
      <c r="E22" s="51"/>
      <c r="F22" s="51"/>
      <c r="G22" s="51"/>
      <c r="H22" s="52"/>
      <c r="I22" s="52"/>
      <c r="J22" s="52"/>
      <c r="K22" s="52"/>
      <c r="L22" s="2"/>
    </row>
    <row r="23" spans="1:12" ht="82.15" hidden="1" customHeight="1">
      <c r="A23" s="78"/>
      <c r="B23" s="68"/>
      <c r="C23" s="30" t="s">
        <v>10</v>
      </c>
      <c r="D23" s="56" t="s">
        <v>49</v>
      </c>
      <c r="E23" s="48" t="s">
        <v>15</v>
      </c>
      <c r="F23" s="48" t="s">
        <v>16</v>
      </c>
      <c r="G23" s="51">
        <v>810</v>
      </c>
      <c r="H23" s="50">
        <v>50870</v>
      </c>
      <c r="I23" s="50">
        <v>50800</v>
      </c>
      <c r="J23" s="50">
        <v>50870</v>
      </c>
      <c r="K23" s="50">
        <v>0</v>
      </c>
      <c r="L23" s="24"/>
    </row>
    <row r="24" spans="1:12" s="28" customFormat="1" ht="30">
      <c r="A24" s="77" t="s">
        <v>46</v>
      </c>
      <c r="B24" s="68" t="s">
        <v>80</v>
      </c>
      <c r="C24" s="30" t="s">
        <v>25</v>
      </c>
      <c r="D24" s="47" t="s">
        <v>79</v>
      </c>
      <c r="E24" s="48" t="s">
        <v>19</v>
      </c>
      <c r="F24" s="48" t="s">
        <v>19</v>
      </c>
      <c r="G24" s="48" t="s">
        <v>19</v>
      </c>
      <c r="H24" s="52">
        <v>0</v>
      </c>
      <c r="I24" s="57">
        <v>0</v>
      </c>
      <c r="J24" s="50">
        <f>J26</f>
        <v>179156.25</v>
      </c>
      <c r="K24" s="50">
        <f>K26</f>
        <v>179156.24</v>
      </c>
      <c r="L24" s="3"/>
    </row>
    <row r="25" spans="1:12" s="28" customFormat="1">
      <c r="A25" s="82"/>
      <c r="B25" s="68"/>
      <c r="C25" s="30" t="s">
        <v>40</v>
      </c>
      <c r="D25" s="51"/>
      <c r="E25" s="51"/>
      <c r="F25" s="51"/>
      <c r="G25" s="51"/>
      <c r="H25" s="52"/>
      <c r="I25" s="51"/>
      <c r="J25" s="51"/>
      <c r="K25" s="58"/>
      <c r="L25" s="3"/>
    </row>
    <row r="26" spans="1:12" s="28" customFormat="1" ht="39.75" customHeight="1">
      <c r="A26" s="82"/>
      <c r="B26" s="68"/>
      <c r="C26" s="30" t="s">
        <v>10</v>
      </c>
      <c r="D26" s="47" t="s">
        <v>79</v>
      </c>
      <c r="E26" s="48" t="s">
        <v>15</v>
      </c>
      <c r="F26" s="48" t="s">
        <v>69</v>
      </c>
      <c r="G26" s="51">
        <v>240</v>
      </c>
      <c r="H26" s="52">
        <v>0</v>
      </c>
      <c r="I26" s="57">
        <v>0</v>
      </c>
      <c r="J26" s="50">
        <v>179156.25</v>
      </c>
      <c r="K26" s="53">
        <v>179156.24</v>
      </c>
      <c r="L26" s="3"/>
    </row>
    <row r="27" spans="1:12" ht="30">
      <c r="A27" s="77" t="s">
        <v>60</v>
      </c>
      <c r="B27" s="68" t="s">
        <v>67</v>
      </c>
      <c r="C27" s="30" t="s">
        <v>25</v>
      </c>
      <c r="D27" s="47" t="s">
        <v>68</v>
      </c>
      <c r="E27" s="48" t="s">
        <v>19</v>
      </c>
      <c r="F27" s="48" t="s">
        <v>19</v>
      </c>
      <c r="G27" s="48" t="s">
        <v>19</v>
      </c>
      <c r="H27" s="52">
        <v>0</v>
      </c>
      <c r="I27" s="57">
        <v>0</v>
      </c>
      <c r="J27" s="50">
        <f>J29</f>
        <v>7185580.3799999999</v>
      </c>
      <c r="K27" s="50">
        <f>K29</f>
        <v>6370841.7999999998</v>
      </c>
      <c r="L27" s="2"/>
    </row>
    <row r="28" spans="1:12">
      <c r="A28" s="82"/>
      <c r="B28" s="68"/>
      <c r="C28" s="30" t="s">
        <v>40</v>
      </c>
      <c r="D28" s="51"/>
      <c r="E28" s="51"/>
      <c r="F28" s="51"/>
      <c r="G28" s="51"/>
      <c r="H28" s="52"/>
      <c r="I28" s="51"/>
      <c r="J28" s="51"/>
      <c r="K28" s="58"/>
      <c r="L28" s="2"/>
    </row>
    <row r="29" spans="1:12" ht="39.75" customHeight="1">
      <c r="A29" s="82"/>
      <c r="B29" s="68"/>
      <c r="C29" s="30" t="s">
        <v>10</v>
      </c>
      <c r="D29" s="47" t="s">
        <v>68</v>
      </c>
      <c r="E29" s="48" t="s">
        <v>15</v>
      </c>
      <c r="F29" s="48" t="s">
        <v>69</v>
      </c>
      <c r="G29" s="51">
        <v>240</v>
      </c>
      <c r="H29" s="52">
        <v>0</v>
      </c>
      <c r="I29" s="57">
        <v>0</v>
      </c>
      <c r="J29" s="50">
        <v>7185580.3799999999</v>
      </c>
      <c r="K29" s="53">
        <v>6370841.7999999998</v>
      </c>
      <c r="L29" s="2"/>
    </row>
    <row r="30" spans="1:12" s="28" customFormat="1" ht="31.9" customHeight="1">
      <c r="A30" s="77" t="s">
        <v>81</v>
      </c>
      <c r="B30" s="68" t="s">
        <v>70</v>
      </c>
      <c r="C30" s="30" t="s">
        <v>25</v>
      </c>
      <c r="D30" s="47" t="s">
        <v>71</v>
      </c>
      <c r="E30" s="48" t="s">
        <v>19</v>
      </c>
      <c r="F30" s="48" t="s">
        <v>19</v>
      </c>
      <c r="G30" s="48" t="s">
        <v>19</v>
      </c>
      <c r="H30" s="52">
        <v>0</v>
      </c>
      <c r="I30" s="57">
        <v>0</v>
      </c>
      <c r="J30" s="50">
        <f>J32</f>
        <v>4832780</v>
      </c>
      <c r="K30" s="55">
        <f>K32</f>
        <v>2344772.46</v>
      </c>
      <c r="L30" s="2"/>
    </row>
    <row r="31" spans="1:12" s="28" customFormat="1">
      <c r="A31" s="82"/>
      <c r="B31" s="68"/>
      <c r="C31" s="30" t="s">
        <v>40</v>
      </c>
      <c r="D31" s="51"/>
      <c r="E31" s="51"/>
      <c r="F31" s="51"/>
      <c r="G31" s="51"/>
      <c r="H31" s="52"/>
      <c r="I31" s="51"/>
      <c r="J31" s="51"/>
      <c r="K31" s="58"/>
      <c r="L31" s="2"/>
    </row>
    <row r="32" spans="1:12" s="28" customFormat="1" ht="41.45" customHeight="1">
      <c r="A32" s="82"/>
      <c r="B32" s="68"/>
      <c r="C32" s="30" t="s">
        <v>10</v>
      </c>
      <c r="D32" s="47" t="s">
        <v>71</v>
      </c>
      <c r="E32" s="48" t="s">
        <v>15</v>
      </c>
      <c r="F32" s="48" t="s">
        <v>16</v>
      </c>
      <c r="G32" s="51">
        <v>240</v>
      </c>
      <c r="H32" s="52">
        <v>0</v>
      </c>
      <c r="I32" s="57">
        <v>0</v>
      </c>
      <c r="J32" s="50">
        <v>4832780</v>
      </c>
      <c r="K32" s="50">
        <v>2344772.46</v>
      </c>
      <c r="L32" s="2"/>
    </row>
    <row r="33" spans="1:12" ht="28.5" customHeight="1">
      <c r="A33" s="69" t="s">
        <v>1</v>
      </c>
      <c r="B33" s="68" t="s">
        <v>17</v>
      </c>
      <c r="C33" s="30" t="s">
        <v>25</v>
      </c>
      <c r="D33" s="47" t="s">
        <v>27</v>
      </c>
      <c r="E33" s="48" t="s">
        <v>19</v>
      </c>
      <c r="F33" s="48" t="s">
        <v>19</v>
      </c>
      <c r="G33" s="48" t="s">
        <v>19</v>
      </c>
      <c r="H33" s="50">
        <f>H35</f>
        <v>4405137.5</v>
      </c>
      <c r="I33" s="50">
        <f>I35</f>
        <v>3757792.5</v>
      </c>
      <c r="J33" s="50">
        <f>J35</f>
        <v>4821991.0500000007</v>
      </c>
      <c r="K33" s="50">
        <f>K35</f>
        <v>3323986.9299999997</v>
      </c>
      <c r="L33" s="6"/>
    </row>
    <row r="34" spans="1:12">
      <c r="A34" s="69"/>
      <c r="B34" s="68"/>
      <c r="C34" s="30" t="s">
        <v>40</v>
      </c>
      <c r="D34" s="51"/>
      <c r="E34" s="51"/>
      <c r="F34" s="51"/>
      <c r="G34" s="51"/>
      <c r="H34" s="52"/>
      <c r="I34" s="52"/>
      <c r="J34" s="52"/>
      <c r="K34" s="52"/>
      <c r="L34" s="33"/>
    </row>
    <row r="35" spans="1:12" ht="37.9" customHeight="1">
      <c r="A35" s="69"/>
      <c r="B35" s="68"/>
      <c r="C35" s="30" t="s">
        <v>10</v>
      </c>
      <c r="D35" s="47" t="s">
        <v>27</v>
      </c>
      <c r="E35" s="48" t="s">
        <v>15</v>
      </c>
      <c r="F35" s="48" t="s">
        <v>19</v>
      </c>
      <c r="G35" s="48" t="s">
        <v>19</v>
      </c>
      <c r="H35" s="50">
        <f>H45+H47+H50+H39</f>
        <v>4405137.5</v>
      </c>
      <c r="I35" s="52">
        <f>I45+I47+I50+I39</f>
        <v>3757792.5</v>
      </c>
      <c r="J35" s="50">
        <f>J45+J47+J50+J39+J42+J46</f>
        <v>4821991.0500000007</v>
      </c>
      <c r="K35" s="50">
        <f>K45+K47+K50+K39+K42+K46</f>
        <v>3323986.9299999997</v>
      </c>
      <c r="L35" s="6"/>
    </row>
    <row r="36" spans="1:12" ht="29.25" hidden="1" customHeight="1">
      <c r="A36" s="26"/>
      <c r="B36" s="44"/>
      <c r="C36" s="30"/>
      <c r="D36" s="4"/>
      <c r="E36" s="48"/>
      <c r="F36" s="48"/>
      <c r="G36" s="51"/>
      <c r="H36" s="52"/>
      <c r="I36" s="52"/>
      <c r="J36" s="52"/>
      <c r="K36" s="52"/>
      <c r="L36" s="1"/>
    </row>
    <row r="37" spans="1:12" ht="28.5" customHeight="1">
      <c r="A37" s="77" t="s">
        <v>6</v>
      </c>
      <c r="B37" s="68" t="s">
        <v>43</v>
      </c>
      <c r="C37" s="30" t="s">
        <v>25</v>
      </c>
      <c r="D37" s="56" t="s">
        <v>44</v>
      </c>
      <c r="E37" s="48" t="s">
        <v>19</v>
      </c>
      <c r="F37" s="48" t="s">
        <v>19</v>
      </c>
      <c r="G37" s="48" t="s">
        <v>19</v>
      </c>
      <c r="H37" s="50">
        <f>H39</f>
        <v>150202</v>
      </c>
      <c r="I37" s="50">
        <f t="shared" ref="I37" si="0">I39</f>
        <v>150202</v>
      </c>
      <c r="J37" s="50">
        <v>55573.2</v>
      </c>
      <c r="K37" s="50">
        <v>55573.2</v>
      </c>
      <c r="L37" s="1"/>
    </row>
    <row r="38" spans="1:12">
      <c r="A38" s="78"/>
      <c r="B38" s="68"/>
      <c r="C38" s="30" t="s">
        <v>40</v>
      </c>
      <c r="D38" s="47"/>
      <c r="E38" s="48"/>
      <c r="F38" s="51"/>
      <c r="G38" s="51"/>
      <c r="H38" s="52"/>
      <c r="I38" s="52"/>
      <c r="J38" s="52"/>
      <c r="K38" s="52"/>
      <c r="L38" s="1"/>
    </row>
    <row r="39" spans="1:12" ht="19.5" customHeight="1">
      <c r="A39" s="78"/>
      <c r="B39" s="68"/>
      <c r="C39" s="30" t="s">
        <v>10</v>
      </c>
      <c r="D39" s="56" t="s">
        <v>44</v>
      </c>
      <c r="E39" s="48" t="s">
        <v>15</v>
      </c>
      <c r="F39" s="48" t="s">
        <v>16</v>
      </c>
      <c r="G39" s="51">
        <v>244</v>
      </c>
      <c r="H39" s="50">
        <v>150202</v>
      </c>
      <c r="I39" s="50">
        <v>150202</v>
      </c>
      <c r="J39" s="50">
        <v>55573.2</v>
      </c>
      <c r="K39" s="50">
        <v>55573.2</v>
      </c>
      <c r="L39" s="1"/>
    </row>
    <row r="40" spans="1:12" s="28" customFormat="1" ht="30">
      <c r="A40" s="77" t="s">
        <v>47</v>
      </c>
      <c r="B40" s="79" t="s">
        <v>75</v>
      </c>
      <c r="C40" s="30" t="s">
        <v>25</v>
      </c>
      <c r="D40" s="59" t="s">
        <v>76</v>
      </c>
      <c r="E40" s="48" t="s">
        <v>19</v>
      </c>
      <c r="F40" s="48" t="s">
        <v>19</v>
      </c>
      <c r="G40" s="48" t="s">
        <v>19</v>
      </c>
      <c r="H40" s="60">
        <v>0</v>
      </c>
      <c r="I40" s="50">
        <v>0</v>
      </c>
      <c r="J40" s="50">
        <f>J42</f>
        <v>1472028.36</v>
      </c>
      <c r="K40" s="50">
        <f>K42</f>
        <v>1472028.36</v>
      </c>
      <c r="L40" s="16"/>
    </row>
    <row r="41" spans="1:12" s="28" customFormat="1">
      <c r="A41" s="78"/>
      <c r="B41" s="80"/>
      <c r="C41" s="30" t="s">
        <v>40</v>
      </c>
      <c r="D41" s="59" t="s">
        <v>76</v>
      </c>
      <c r="E41" s="48"/>
      <c r="F41" s="48"/>
      <c r="G41" s="48"/>
      <c r="H41" s="50"/>
      <c r="I41" s="50"/>
      <c r="J41" s="50"/>
      <c r="K41" s="53"/>
      <c r="L41" s="16"/>
    </row>
    <row r="42" spans="1:12" s="28" customFormat="1" ht="30">
      <c r="A42" s="78"/>
      <c r="B42" s="81"/>
      <c r="C42" s="30" t="s">
        <v>10</v>
      </c>
      <c r="D42" s="56" t="s">
        <v>76</v>
      </c>
      <c r="E42" s="56" t="s">
        <v>15</v>
      </c>
      <c r="F42" s="56" t="s">
        <v>16</v>
      </c>
      <c r="G42" s="56" t="s">
        <v>78</v>
      </c>
      <c r="H42" s="50">
        <v>0</v>
      </c>
      <c r="I42" s="50">
        <v>0</v>
      </c>
      <c r="J42" s="50">
        <v>1472028.36</v>
      </c>
      <c r="K42" s="53">
        <v>1472028.36</v>
      </c>
      <c r="L42" s="16"/>
    </row>
    <row r="43" spans="1:12" ht="35.25" customHeight="1">
      <c r="A43" s="77" t="s">
        <v>7</v>
      </c>
      <c r="B43" s="68" t="s">
        <v>50</v>
      </c>
      <c r="C43" s="30" t="s">
        <v>25</v>
      </c>
      <c r="D43" s="4" t="s">
        <v>29</v>
      </c>
      <c r="E43" s="48" t="s">
        <v>19</v>
      </c>
      <c r="F43" s="48" t="s">
        <v>19</v>
      </c>
      <c r="G43" s="48" t="s">
        <v>19</v>
      </c>
      <c r="H43" s="50">
        <f>H45+H47</f>
        <v>4224223</v>
      </c>
      <c r="I43" s="50">
        <f>I45+I47</f>
        <v>3576878</v>
      </c>
      <c r="J43" s="50">
        <f>J45+J47+J46</f>
        <v>3196000</v>
      </c>
      <c r="K43" s="50">
        <f>K45+K47+K46</f>
        <v>1784613.45</v>
      </c>
      <c r="L43" s="1"/>
    </row>
    <row r="44" spans="1:12">
      <c r="A44" s="78"/>
      <c r="B44" s="68"/>
      <c r="C44" s="30" t="s">
        <v>40</v>
      </c>
      <c r="D44" s="4"/>
      <c r="E44" s="48"/>
      <c r="F44" s="48"/>
      <c r="G44" s="51"/>
      <c r="H44" s="52"/>
      <c r="I44" s="52"/>
      <c r="J44" s="52"/>
      <c r="K44" s="52"/>
      <c r="L44" s="1"/>
    </row>
    <row r="45" spans="1:12">
      <c r="A45" s="78"/>
      <c r="B45" s="68"/>
      <c r="C45" s="67" t="s">
        <v>10</v>
      </c>
      <c r="D45" s="4" t="s">
        <v>29</v>
      </c>
      <c r="E45" s="48" t="s">
        <v>15</v>
      </c>
      <c r="F45" s="48" t="s">
        <v>54</v>
      </c>
      <c r="G45" s="48" t="s">
        <v>55</v>
      </c>
      <c r="H45" s="50">
        <v>233223</v>
      </c>
      <c r="I45" s="50">
        <v>233220</v>
      </c>
      <c r="J45" s="50">
        <f>196113+59226</f>
        <v>255339</v>
      </c>
      <c r="K45" s="50">
        <f>196113+59226</f>
        <v>255339</v>
      </c>
      <c r="L45" s="1"/>
    </row>
    <row r="46" spans="1:12" s="28" customFormat="1">
      <c r="A46" s="78"/>
      <c r="B46" s="68"/>
      <c r="C46" s="67"/>
      <c r="D46" s="4" t="s">
        <v>29</v>
      </c>
      <c r="E46" s="48" t="s">
        <v>15</v>
      </c>
      <c r="F46" s="48" t="s">
        <v>54</v>
      </c>
      <c r="G46" s="48" t="s">
        <v>51</v>
      </c>
      <c r="H46" s="50">
        <v>0</v>
      </c>
      <c r="I46" s="50">
        <v>0</v>
      </c>
      <c r="J46" s="50">
        <v>12537</v>
      </c>
      <c r="K46" s="61">
        <v>12537</v>
      </c>
      <c r="L46" s="16"/>
    </row>
    <row r="47" spans="1:12">
      <c r="A47" s="78"/>
      <c r="B47" s="68"/>
      <c r="C47" s="67"/>
      <c r="D47" s="4" t="s">
        <v>29</v>
      </c>
      <c r="E47" s="48" t="s">
        <v>15</v>
      </c>
      <c r="F47" s="48" t="s">
        <v>16</v>
      </c>
      <c r="G47" s="48" t="s">
        <v>51</v>
      </c>
      <c r="H47" s="50">
        <f>3979700+11300</f>
        <v>3991000</v>
      </c>
      <c r="I47" s="50">
        <f>3332358+11300</f>
        <v>3343658</v>
      </c>
      <c r="J47" s="50">
        <v>2928124</v>
      </c>
      <c r="K47" s="61">
        <v>1516737.45</v>
      </c>
      <c r="L47" s="1"/>
    </row>
    <row r="48" spans="1:12" ht="31.5" customHeight="1">
      <c r="A48" s="77" t="s">
        <v>82</v>
      </c>
      <c r="B48" s="68" t="s">
        <v>66</v>
      </c>
      <c r="C48" s="30" t="s">
        <v>25</v>
      </c>
      <c r="D48" s="47" t="s">
        <v>30</v>
      </c>
      <c r="E48" s="48" t="s">
        <v>19</v>
      </c>
      <c r="F48" s="48" t="s">
        <v>19</v>
      </c>
      <c r="G48" s="48" t="s">
        <v>19</v>
      </c>
      <c r="H48" s="50">
        <f>H50</f>
        <v>30712.5</v>
      </c>
      <c r="I48" s="50">
        <f>I50</f>
        <v>30712.5</v>
      </c>
      <c r="J48" s="50">
        <f>J50</f>
        <v>98389.49</v>
      </c>
      <c r="K48" s="50">
        <v>11771.92</v>
      </c>
      <c r="L48" s="1"/>
    </row>
    <row r="49" spans="1:12">
      <c r="A49" s="78"/>
      <c r="B49" s="68"/>
      <c r="C49" s="30" t="s">
        <v>40</v>
      </c>
      <c r="D49" s="52"/>
      <c r="E49" s="52"/>
      <c r="F49" s="52"/>
      <c r="G49" s="52"/>
      <c r="H49" s="52"/>
      <c r="I49" s="62"/>
      <c r="J49" s="52"/>
      <c r="K49" s="62"/>
      <c r="L49" s="1"/>
    </row>
    <row r="50" spans="1:12" ht="104.25" customHeight="1">
      <c r="A50" s="78"/>
      <c r="B50" s="68"/>
      <c r="C50" s="30" t="s">
        <v>10</v>
      </c>
      <c r="D50" s="47" t="s">
        <v>30</v>
      </c>
      <c r="E50" s="48" t="s">
        <v>15</v>
      </c>
      <c r="F50" s="48" t="s">
        <v>16</v>
      </c>
      <c r="G50" s="51">
        <v>240</v>
      </c>
      <c r="H50" s="50">
        <v>30712.5</v>
      </c>
      <c r="I50" s="50">
        <v>30712.5</v>
      </c>
      <c r="J50" s="50">
        <v>98389.49</v>
      </c>
      <c r="K50" s="50">
        <v>11771.92</v>
      </c>
      <c r="L50" s="1"/>
    </row>
    <row r="51" spans="1:12" hidden="1">
      <c r="A51" s="69" t="s">
        <v>21</v>
      </c>
      <c r="B51" s="68"/>
      <c r="C51" s="30"/>
      <c r="D51" s="47"/>
      <c r="E51" s="48"/>
      <c r="F51" s="48"/>
      <c r="G51" s="48"/>
      <c r="H51" s="52"/>
      <c r="I51" s="52"/>
      <c r="J51" s="50"/>
      <c r="K51" s="50"/>
      <c r="L51" s="1"/>
    </row>
    <row r="52" spans="1:12" hidden="1">
      <c r="A52" s="70"/>
      <c r="B52" s="68"/>
      <c r="C52" s="30"/>
      <c r="D52" s="48"/>
      <c r="E52" s="48"/>
      <c r="F52" s="51"/>
      <c r="G52" s="48"/>
      <c r="H52" s="52"/>
      <c r="I52" s="52"/>
      <c r="J52" s="52"/>
      <c r="K52" s="52"/>
      <c r="L52" s="1"/>
    </row>
    <row r="53" spans="1:12" hidden="1">
      <c r="A53" s="70"/>
      <c r="B53" s="68"/>
      <c r="C53" s="30"/>
      <c r="D53" s="47"/>
      <c r="E53" s="48"/>
      <c r="F53" s="51"/>
      <c r="G53" s="51"/>
      <c r="H53" s="52"/>
      <c r="I53" s="52"/>
      <c r="J53" s="52"/>
      <c r="K53" s="52"/>
      <c r="L53" s="1"/>
    </row>
    <row r="54" spans="1:12" ht="46.5" hidden="1" customHeight="1">
      <c r="A54" s="69" t="s">
        <v>32</v>
      </c>
      <c r="B54" s="68"/>
      <c r="C54" s="30"/>
      <c r="D54" s="47"/>
      <c r="E54" s="48"/>
      <c r="F54" s="48"/>
      <c r="G54" s="48"/>
      <c r="H54" s="52"/>
      <c r="I54" s="52"/>
      <c r="J54" s="52"/>
      <c r="K54" s="52"/>
      <c r="L54" s="1"/>
    </row>
    <row r="55" spans="1:12" hidden="1">
      <c r="A55" s="70"/>
      <c r="B55" s="68"/>
      <c r="C55" s="30"/>
      <c r="D55" s="48"/>
      <c r="E55" s="48"/>
      <c r="F55" s="51"/>
      <c r="G55" s="48"/>
      <c r="H55" s="52"/>
      <c r="I55" s="52"/>
      <c r="J55" s="52"/>
      <c r="K55" s="52"/>
      <c r="L55" s="1"/>
    </row>
    <row r="56" spans="1:12" ht="28.5" hidden="1" customHeight="1">
      <c r="A56" s="70"/>
      <c r="B56" s="68"/>
      <c r="C56" s="30"/>
      <c r="D56" s="47"/>
      <c r="E56" s="48"/>
      <c r="F56" s="51"/>
      <c r="G56" s="51"/>
      <c r="H56" s="52"/>
      <c r="I56" s="52"/>
      <c r="J56" s="52"/>
      <c r="K56" s="52"/>
      <c r="L56" s="1"/>
    </row>
    <row r="57" spans="1:12" ht="28.5" customHeight="1">
      <c r="A57" s="70" t="s">
        <v>2</v>
      </c>
      <c r="B57" s="68" t="s">
        <v>18</v>
      </c>
      <c r="C57" s="30" t="s">
        <v>25</v>
      </c>
      <c r="D57" s="47" t="s">
        <v>31</v>
      </c>
      <c r="E57" s="48" t="s">
        <v>19</v>
      </c>
      <c r="F57" s="48" t="s">
        <v>19</v>
      </c>
      <c r="G57" s="48" t="s">
        <v>19</v>
      </c>
      <c r="H57" s="50">
        <f>H59</f>
        <v>11070915.800000001</v>
      </c>
      <c r="I57" s="50">
        <f>I59</f>
        <v>10193874.99</v>
      </c>
      <c r="J57" s="50">
        <f>J59</f>
        <v>12034747.800000001</v>
      </c>
      <c r="K57" s="50">
        <f>K59</f>
        <v>11286576.160000002</v>
      </c>
      <c r="L57" s="1"/>
    </row>
    <row r="58" spans="1:12">
      <c r="A58" s="70"/>
      <c r="B58" s="68"/>
      <c r="C58" s="30" t="s">
        <v>40</v>
      </c>
      <c r="D58" s="51"/>
      <c r="E58" s="51"/>
      <c r="F58" s="51"/>
      <c r="G58" s="51"/>
      <c r="H58" s="52"/>
      <c r="I58" s="52"/>
      <c r="J58" s="52"/>
      <c r="K58" s="52"/>
      <c r="L58" s="1"/>
    </row>
    <row r="59" spans="1:12" ht="50.25" customHeight="1">
      <c r="A59" s="70"/>
      <c r="B59" s="68"/>
      <c r="C59" s="30" t="s">
        <v>10</v>
      </c>
      <c r="D59" s="47" t="s">
        <v>31</v>
      </c>
      <c r="E59" s="48" t="s">
        <v>15</v>
      </c>
      <c r="F59" s="48" t="s">
        <v>19</v>
      </c>
      <c r="G59" s="48" t="s">
        <v>19</v>
      </c>
      <c r="H59" s="50">
        <f t="shared" ref="H59:I59" si="1">H63+H66+H69</f>
        <v>11070915.800000001</v>
      </c>
      <c r="I59" s="50">
        <f t="shared" si="1"/>
        <v>10193874.99</v>
      </c>
      <c r="J59" s="50">
        <f>J63+J66+J69+J62</f>
        <v>12034747.800000001</v>
      </c>
      <c r="K59" s="50">
        <f>K63+K66+K69+K62</f>
        <v>11286576.160000002</v>
      </c>
      <c r="L59" s="1"/>
    </row>
    <row r="60" spans="1:12" ht="36" customHeight="1">
      <c r="A60" s="69" t="s">
        <v>8</v>
      </c>
      <c r="B60" s="68" t="s">
        <v>22</v>
      </c>
      <c r="C60" s="43" t="s">
        <v>25</v>
      </c>
      <c r="D60" s="47" t="s">
        <v>33</v>
      </c>
      <c r="E60" s="48" t="s">
        <v>19</v>
      </c>
      <c r="F60" s="48" t="s">
        <v>19</v>
      </c>
      <c r="G60" s="48" t="s">
        <v>19</v>
      </c>
      <c r="H60" s="50">
        <f>H63</f>
        <v>10193875</v>
      </c>
      <c r="I60" s="50">
        <f>I63</f>
        <v>10193874.99</v>
      </c>
      <c r="J60" s="50">
        <f>J63+J62</f>
        <v>10507707</v>
      </c>
      <c r="K60" s="50">
        <f>K63+K62</f>
        <v>9905770.3100000005</v>
      </c>
      <c r="L60" s="1"/>
    </row>
    <row r="61" spans="1:12">
      <c r="A61" s="70"/>
      <c r="B61" s="72"/>
      <c r="C61" s="43" t="s">
        <v>40</v>
      </c>
      <c r="D61" s="51"/>
      <c r="E61" s="51"/>
      <c r="F61" s="51"/>
      <c r="G61" s="51"/>
      <c r="H61" s="52"/>
      <c r="I61" s="52"/>
      <c r="J61" s="52"/>
      <c r="K61" s="52"/>
      <c r="L61" s="33"/>
    </row>
    <row r="62" spans="1:12" s="28" customFormat="1">
      <c r="A62" s="70"/>
      <c r="B62" s="72"/>
      <c r="C62" s="73" t="s">
        <v>10</v>
      </c>
      <c r="D62" s="75" t="s">
        <v>33</v>
      </c>
      <c r="E62" s="48" t="s">
        <v>15</v>
      </c>
      <c r="F62" s="48" t="s">
        <v>34</v>
      </c>
      <c r="G62" s="48" t="s">
        <v>51</v>
      </c>
      <c r="H62" s="52">
        <v>0</v>
      </c>
      <c r="I62" s="52">
        <v>0</v>
      </c>
      <c r="J62" s="52">
        <v>199999.8</v>
      </c>
      <c r="K62" s="63">
        <v>199999.8</v>
      </c>
      <c r="L62" s="34"/>
    </row>
    <row r="63" spans="1:12">
      <c r="A63" s="70"/>
      <c r="B63" s="72"/>
      <c r="C63" s="74"/>
      <c r="D63" s="76"/>
      <c r="E63" s="48" t="s">
        <v>15</v>
      </c>
      <c r="F63" s="48" t="s">
        <v>34</v>
      </c>
      <c r="G63" s="48" t="s">
        <v>45</v>
      </c>
      <c r="H63" s="50">
        <v>10193875</v>
      </c>
      <c r="I63" s="50">
        <v>10193874.99</v>
      </c>
      <c r="J63" s="50">
        <v>10307707.199999999</v>
      </c>
      <c r="K63" s="61">
        <v>9705770.5099999998</v>
      </c>
      <c r="L63" s="33"/>
    </row>
    <row r="64" spans="1:12" ht="30">
      <c r="A64" s="69" t="s">
        <v>56</v>
      </c>
      <c r="B64" s="68" t="s">
        <v>57</v>
      </c>
      <c r="C64" s="43" t="s">
        <v>25</v>
      </c>
      <c r="D64" s="47" t="s">
        <v>58</v>
      </c>
      <c r="E64" s="48" t="s">
        <v>19</v>
      </c>
      <c r="F64" s="48" t="s">
        <v>19</v>
      </c>
      <c r="G64" s="48" t="s">
        <v>19</v>
      </c>
      <c r="H64" s="50">
        <f>H66</f>
        <v>877040.8</v>
      </c>
      <c r="I64" s="50">
        <f>I66</f>
        <v>0</v>
      </c>
      <c r="J64" s="50">
        <f>J66</f>
        <v>877040.8</v>
      </c>
      <c r="K64" s="61">
        <v>877040.8</v>
      </c>
      <c r="L64" s="33"/>
    </row>
    <row r="65" spans="1:12">
      <c r="A65" s="70"/>
      <c r="B65" s="72"/>
      <c r="C65" s="43" t="s">
        <v>40</v>
      </c>
      <c r="D65" s="47"/>
      <c r="E65" s="48"/>
      <c r="F65" s="48"/>
      <c r="G65" s="48"/>
      <c r="H65" s="50"/>
      <c r="I65" s="50"/>
      <c r="J65" s="64"/>
      <c r="K65" s="64"/>
      <c r="L65" s="33"/>
    </row>
    <row r="66" spans="1:12" ht="30">
      <c r="A66" s="70"/>
      <c r="B66" s="72"/>
      <c r="C66" s="43" t="s">
        <v>10</v>
      </c>
      <c r="D66" s="47" t="s">
        <v>58</v>
      </c>
      <c r="E66" s="48" t="s">
        <v>15</v>
      </c>
      <c r="F66" s="48" t="s">
        <v>34</v>
      </c>
      <c r="G66" s="48" t="s">
        <v>51</v>
      </c>
      <c r="H66" s="50">
        <v>877040.8</v>
      </c>
      <c r="I66" s="50">
        <v>0</v>
      </c>
      <c r="J66" s="50">
        <v>877040.8</v>
      </c>
      <c r="K66" s="61">
        <v>877040.8</v>
      </c>
      <c r="L66" s="33"/>
    </row>
    <row r="67" spans="1:12" ht="31.9" customHeight="1">
      <c r="A67" s="69" t="s">
        <v>61</v>
      </c>
      <c r="B67" s="68" t="s">
        <v>62</v>
      </c>
      <c r="C67" s="43" t="s">
        <v>25</v>
      </c>
      <c r="D67" s="47" t="s">
        <v>63</v>
      </c>
      <c r="E67" s="48" t="s">
        <v>19</v>
      </c>
      <c r="F67" s="48" t="s">
        <v>19</v>
      </c>
      <c r="G67" s="48" t="s">
        <v>19</v>
      </c>
      <c r="H67" s="50">
        <v>0</v>
      </c>
      <c r="I67" s="50">
        <v>0</v>
      </c>
      <c r="J67" s="50">
        <f>J69</f>
        <v>650000</v>
      </c>
      <c r="K67" s="50">
        <f>K69</f>
        <v>503765.05</v>
      </c>
      <c r="L67" s="33"/>
    </row>
    <row r="68" spans="1:12">
      <c r="A68" s="70"/>
      <c r="B68" s="72"/>
      <c r="C68" s="43" t="s">
        <v>40</v>
      </c>
      <c r="D68" s="47"/>
      <c r="E68" s="48"/>
      <c r="F68" s="48"/>
      <c r="G68" s="48"/>
      <c r="H68" s="50"/>
      <c r="I68" s="50"/>
      <c r="J68" s="50"/>
      <c r="K68" s="50"/>
      <c r="L68" s="33"/>
    </row>
    <row r="69" spans="1:12" ht="76.150000000000006" customHeight="1">
      <c r="A69" s="70"/>
      <c r="B69" s="72"/>
      <c r="C69" s="43" t="s">
        <v>10</v>
      </c>
      <c r="D69" s="47" t="s">
        <v>63</v>
      </c>
      <c r="E69" s="48" t="s">
        <v>15</v>
      </c>
      <c r="F69" s="48" t="s">
        <v>34</v>
      </c>
      <c r="G69" s="48" t="s">
        <v>45</v>
      </c>
      <c r="H69" s="50">
        <v>0</v>
      </c>
      <c r="I69" s="50">
        <v>0</v>
      </c>
      <c r="J69" s="50">
        <v>650000</v>
      </c>
      <c r="K69" s="61">
        <v>503765.05</v>
      </c>
      <c r="L69" s="33"/>
    </row>
    <row r="70" spans="1:12" s="17" customFormat="1" ht="3.6" hidden="1" customHeight="1">
      <c r="A70" s="69"/>
      <c r="B70" s="68"/>
      <c r="C70" s="30"/>
      <c r="D70" s="56"/>
      <c r="E70" s="48"/>
      <c r="F70" s="48"/>
      <c r="G70" s="48"/>
      <c r="H70" s="50"/>
      <c r="I70" s="50"/>
      <c r="J70" s="65"/>
      <c r="K70" s="50"/>
      <c r="L70" s="27"/>
    </row>
    <row r="71" spans="1:12" s="17" customFormat="1" hidden="1">
      <c r="A71" s="70"/>
      <c r="B71" s="68"/>
      <c r="C71" s="30"/>
      <c r="D71" s="51"/>
      <c r="E71" s="51"/>
      <c r="F71" s="51"/>
      <c r="G71" s="51"/>
      <c r="H71" s="52"/>
      <c r="I71" s="52"/>
      <c r="J71" s="52"/>
      <c r="K71" s="52"/>
      <c r="L71" s="27"/>
    </row>
    <row r="72" spans="1:12" s="17" customFormat="1" ht="97.15" hidden="1" customHeight="1">
      <c r="A72" s="70"/>
      <c r="B72" s="68"/>
      <c r="C72" s="30"/>
      <c r="D72" s="56"/>
      <c r="E72" s="56"/>
      <c r="F72" s="56"/>
      <c r="G72" s="51"/>
      <c r="H72" s="50"/>
      <c r="I72" s="50"/>
      <c r="J72" s="65"/>
      <c r="K72" s="50"/>
      <c r="L72" s="27"/>
    </row>
    <row r="73" spans="1:12" s="17" customFormat="1" ht="19.149999999999999" customHeight="1">
      <c r="A73" s="29"/>
      <c r="B73" s="29"/>
      <c r="C73" s="29"/>
      <c r="D73" s="18"/>
      <c r="E73" s="18"/>
      <c r="F73" s="18"/>
      <c r="G73" s="18"/>
      <c r="H73" s="41"/>
      <c r="I73" s="18"/>
      <c r="J73" s="18"/>
      <c r="K73" s="18"/>
      <c r="L73" s="18"/>
    </row>
    <row r="74" spans="1:12" s="38" customFormat="1" ht="21.6" customHeight="1">
      <c r="A74" s="36"/>
      <c r="B74" s="37" t="s">
        <v>72</v>
      </c>
      <c r="C74" s="21"/>
      <c r="D74" s="21" t="s">
        <v>59</v>
      </c>
      <c r="E74" s="21"/>
      <c r="F74" s="21"/>
      <c r="G74" s="21"/>
      <c r="H74" s="42"/>
      <c r="I74" s="66"/>
      <c r="J74" s="66"/>
      <c r="K74" s="66"/>
      <c r="L74" s="25"/>
    </row>
    <row r="75" spans="1:12" s="35" customFormat="1" ht="21.6" customHeight="1">
      <c r="A75" s="19"/>
      <c r="B75" s="20"/>
      <c r="C75" s="20"/>
      <c r="D75" s="21"/>
      <c r="E75" s="21"/>
      <c r="F75" s="21"/>
      <c r="G75" s="21"/>
      <c r="H75" s="42"/>
      <c r="I75" s="22"/>
      <c r="J75" s="22"/>
      <c r="K75" s="22"/>
      <c r="L75" s="25"/>
    </row>
    <row r="76" spans="1:12" ht="18.75">
      <c r="A76" s="8"/>
      <c r="B76" s="71"/>
      <c r="C76" s="71"/>
      <c r="D76" s="71"/>
      <c r="E76" s="71"/>
      <c r="F76" s="71"/>
      <c r="G76" s="71"/>
      <c r="H76" s="71"/>
      <c r="I76" s="71"/>
      <c r="J76" s="71"/>
    </row>
    <row r="77" spans="1:12" s="8" customFormat="1">
      <c r="A77" s="9"/>
      <c r="C77" s="31"/>
      <c r="D77" s="23"/>
      <c r="E77" s="10"/>
      <c r="F77" s="10"/>
      <c r="G77" s="10"/>
      <c r="H77" s="14"/>
      <c r="I77" s="10"/>
      <c r="J77" s="36"/>
      <c r="K77" s="10"/>
      <c r="L77" s="10"/>
    </row>
    <row r="78" spans="1:12" s="8" customFormat="1">
      <c r="A78" s="9"/>
      <c r="C78" s="9"/>
      <c r="D78" s="10"/>
      <c r="E78" s="10"/>
      <c r="F78" s="10"/>
      <c r="G78" s="10"/>
      <c r="H78" s="14"/>
      <c r="I78" s="10"/>
      <c r="J78" s="10"/>
      <c r="K78" s="10"/>
      <c r="L78" s="10"/>
    </row>
  </sheetData>
  <autoFilter ref="A9:L15"/>
  <mergeCells count="52">
    <mergeCell ref="A24:A26"/>
    <mergeCell ref="B24:B26"/>
    <mergeCell ref="A5:L5"/>
    <mergeCell ref="A6:A9"/>
    <mergeCell ref="B6:B9"/>
    <mergeCell ref="C6:C9"/>
    <mergeCell ref="H7:I8"/>
    <mergeCell ref="H6:K6"/>
    <mergeCell ref="L6:L9"/>
    <mergeCell ref="J7:K7"/>
    <mergeCell ref="J8:J9"/>
    <mergeCell ref="D6:G8"/>
    <mergeCell ref="B33:B35"/>
    <mergeCell ref="A48:A50"/>
    <mergeCell ref="B48:B50"/>
    <mergeCell ref="A33:A35"/>
    <mergeCell ref="A10:A12"/>
    <mergeCell ref="B10:B12"/>
    <mergeCell ref="B21:B23"/>
    <mergeCell ref="B18:B20"/>
    <mergeCell ref="A18:A20"/>
    <mergeCell ref="A21:A23"/>
    <mergeCell ref="B13:B15"/>
    <mergeCell ref="A13:A15"/>
    <mergeCell ref="A30:A32"/>
    <mergeCell ref="B30:B32"/>
    <mergeCell ref="A27:A29"/>
    <mergeCell ref="B27:B29"/>
    <mergeCell ref="A37:A39"/>
    <mergeCell ref="B37:B39"/>
    <mergeCell ref="A51:A53"/>
    <mergeCell ref="A57:A59"/>
    <mergeCell ref="B57:B59"/>
    <mergeCell ref="B51:B53"/>
    <mergeCell ref="A40:A42"/>
    <mergeCell ref="B40:B42"/>
    <mergeCell ref="A43:A47"/>
    <mergeCell ref="B43:B47"/>
    <mergeCell ref="C45:C47"/>
    <mergeCell ref="B54:B56"/>
    <mergeCell ref="A54:A56"/>
    <mergeCell ref="B76:J76"/>
    <mergeCell ref="A60:A63"/>
    <mergeCell ref="B60:B63"/>
    <mergeCell ref="A67:A69"/>
    <mergeCell ref="B67:B69"/>
    <mergeCell ref="A64:A66"/>
    <mergeCell ref="B64:B66"/>
    <mergeCell ref="A70:A72"/>
    <mergeCell ref="B70:B72"/>
    <mergeCell ref="C62:C63"/>
    <mergeCell ref="D62:D63"/>
  </mergeCells>
  <printOptions horizontalCentered="1"/>
  <pageMargins left="0.39370078740157483" right="0.39370078740157483" top="0.70866141732283472" bottom="0.70866141732283472" header="0.31496062992125984" footer="0.31496062992125984"/>
  <pageSetup paperSize="9" scale="74" fitToHeight="0" orientation="landscape" r:id="rId1"/>
  <headerFooter differentFirst="1">
    <oddHeader>&amp;C&amp;P</oddHeader>
  </headerFooter>
  <rowBreaks count="3" manualBreakCount="3">
    <brk id="29" max="11" man="1"/>
    <brk id="56" max="11" man="1"/>
    <brk id="7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Tiholaz</cp:lastModifiedBy>
  <cp:lastPrinted>2025-02-25T07:33:19Z</cp:lastPrinted>
  <dcterms:created xsi:type="dcterms:W3CDTF">2013-08-29T03:03:58Z</dcterms:created>
  <dcterms:modified xsi:type="dcterms:W3CDTF">2025-04-21T08:18:38Z</dcterms:modified>
</cp:coreProperties>
</file>